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xr:revisionPtr revIDLastSave="0" documentId="13_ncr:1_{CD51579D-3C73-4AAF-BD30-CE48CEC171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K34" i="1" l="1"/>
  <c r="H13" i="1"/>
  <c r="B201" i="1"/>
  <c r="A201" i="1"/>
  <c r="L200" i="1"/>
  <c r="J200" i="1"/>
  <c r="I200" i="1"/>
  <c r="H200" i="1"/>
  <c r="G200" i="1"/>
  <c r="F200" i="1"/>
  <c r="B191" i="1"/>
  <c r="A191" i="1"/>
  <c r="L190" i="1"/>
  <c r="J190" i="1"/>
  <c r="I190" i="1"/>
  <c r="H190" i="1"/>
  <c r="G190" i="1"/>
  <c r="F190" i="1"/>
  <c r="B181" i="1"/>
  <c r="A181" i="1"/>
  <c r="L180" i="1"/>
  <c r="J180" i="1"/>
  <c r="I180" i="1"/>
  <c r="H180" i="1"/>
  <c r="G180" i="1"/>
  <c r="F180" i="1"/>
  <c r="B171" i="1"/>
  <c r="A171" i="1"/>
  <c r="L170" i="1"/>
  <c r="J170" i="1"/>
  <c r="I170" i="1"/>
  <c r="H170" i="1"/>
  <c r="G170" i="1"/>
  <c r="F170" i="1"/>
  <c r="B161" i="1"/>
  <c r="A161" i="1"/>
  <c r="L160" i="1"/>
  <c r="J160" i="1"/>
  <c r="I160" i="1"/>
  <c r="H160" i="1"/>
  <c r="G160" i="1"/>
  <c r="F160" i="1"/>
  <c r="B151" i="1"/>
  <c r="A151" i="1"/>
  <c r="L150" i="1"/>
  <c r="J150" i="1"/>
  <c r="I150" i="1"/>
  <c r="H150" i="1"/>
  <c r="G150" i="1"/>
  <c r="F150" i="1"/>
  <c r="B142" i="1"/>
  <c r="A142" i="1"/>
  <c r="L141" i="1"/>
  <c r="J141" i="1"/>
  <c r="I141" i="1"/>
  <c r="H141" i="1"/>
  <c r="G141" i="1"/>
  <c r="F141" i="1"/>
  <c r="B132" i="1"/>
  <c r="A132" i="1"/>
  <c r="L131" i="1"/>
  <c r="J131" i="1"/>
  <c r="I131" i="1"/>
  <c r="H131" i="1"/>
  <c r="G131" i="1"/>
  <c r="F131" i="1"/>
  <c r="B122" i="1"/>
  <c r="A122" i="1"/>
  <c r="L121" i="1"/>
  <c r="J121" i="1"/>
  <c r="I121" i="1"/>
  <c r="H121" i="1"/>
  <c r="G121" i="1"/>
  <c r="F121" i="1"/>
  <c r="B112" i="1"/>
  <c r="A112" i="1"/>
  <c r="L111" i="1"/>
  <c r="J111" i="1"/>
  <c r="I111" i="1"/>
  <c r="H111" i="1"/>
  <c r="G111" i="1"/>
  <c r="F111" i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H91" i="1"/>
  <c r="G91" i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F72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H53" i="1"/>
  <c r="G53" i="1"/>
  <c r="F53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G13" i="1"/>
  <c r="F13" i="1"/>
  <c r="F201" i="1" l="1"/>
  <c r="I201" i="1"/>
  <c r="H201" i="1"/>
  <c r="G201" i="1"/>
  <c r="L181" i="1"/>
  <c r="H181" i="1"/>
  <c r="F181" i="1"/>
  <c r="J181" i="1"/>
  <c r="I181" i="1"/>
  <c r="G181" i="1"/>
  <c r="L161" i="1"/>
  <c r="G161" i="1"/>
  <c r="F161" i="1"/>
  <c r="J161" i="1"/>
  <c r="I161" i="1"/>
  <c r="L142" i="1"/>
  <c r="F142" i="1"/>
  <c r="J142" i="1"/>
  <c r="I142" i="1"/>
  <c r="H142" i="1"/>
  <c r="G142" i="1"/>
  <c r="L122" i="1"/>
  <c r="J122" i="1"/>
  <c r="I122" i="1"/>
  <c r="H122" i="1"/>
  <c r="G122" i="1"/>
  <c r="F122" i="1"/>
  <c r="L83" i="1"/>
  <c r="L102" i="1"/>
  <c r="J102" i="1"/>
  <c r="I102" i="1"/>
  <c r="H102" i="1"/>
  <c r="G102" i="1"/>
  <c r="F102" i="1"/>
  <c r="L201" i="1"/>
  <c r="J83" i="1"/>
  <c r="I83" i="1"/>
  <c r="H83" i="1"/>
  <c r="G83" i="1"/>
  <c r="F83" i="1"/>
  <c r="L64" i="1"/>
  <c r="J64" i="1"/>
  <c r="I64" i="1"/>
  <c r="H64" i="1"/>
  <c r="G64" i="1"/>
  <c r="F64" i="1"/>
  <c r="L44" i="1"/>
  <c r="F44" i="1"/>
  <c r="J44" i="1"/>
  <c r="I44" i="1"/>
  <c r="H44" i="1"/>
  <c r="G44" i="1"/>
  <c r="L24" i="1"/>
  <c r="I24" i="1"/>
  <c r="F24" i="1"/>
  <c r="G24" i="1"/>
  <c r="H24" i="1"/>
  <c r="J24" i="1"/>
  <c r="H161" i="1"/>
  <c r="J201" i="1"/>
  <c r="L202" i="1" l="1"/>
  <c r="G202" i="1"/>
  <c r="F202" i="1"/>
  <c r="I202" i="1"/>
  <c r="H202" i="1"/>
  <c r="J202" i="1"/>
</calcChain>
</file>

<file path=xl/sharedStrings.xml><?xml version="1.0" encoding="utf-8"?>
<sst xmlns="http://schemas.openxmlformats.org/spreadsheetml/2006/main" count="457" uniqueCount="164">
  <si>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</si>
  <si>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</si>
  <si>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</si>
  <si>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</si>
  <si>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</si>
  <si>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</si>
  <si>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</si>
  <si>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</si>
  <si>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</si>
  <si>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</si>
  <si>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</si>
  <si>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</si>
  <si>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</si>
  <si>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</si>
  <si>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</si>
  <si>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</si>
  <si>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</si>
  <si>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</si>
  <si>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</si>
  <si>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</si>
  <si>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</si>
  <si>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</si>
  <si>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</si>
  <si>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</si>
  <si>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</si>
  <si>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</si>
  <si>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</si>
  <si>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</si>
  <si>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</si>
  <si>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</si>
  <si>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</si>
  <si>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</si>
  <si>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</si>
  <si>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</si>
  <si>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</si>
  <si>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</si>
  <si>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</si>
  <si>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</si>
  <si>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</si>
  <si>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МАОУ "Гимназия" г. Старая Русса </t>
  </si>
  <si>
    <t>Макароны отварные со сливочным маслом</t>
  </si>
  <si>
    <t>ПР</t>
  </si>
  <si>
    <t>Хлеб белый</t>
  </si>
  <si>
    <t>182СРОУ17</t>
  </si>
  <si>
    <t>379СРОУ17</t>
  </si>
  <si>
    <t>Печенье</t>
  </si>
  <si>
    <t>Яблоки свежие</t>
  </si>
  <si>
    <t>Сыр</t>
  </si>
  <si>
    <t>Печень по - строгановски</t>
  </si>
  <si>
    <t>82СРОУ17</t>
  </si>
  <si>
    <t>Хлеб черный</t>
  </si>
  <si>
    <t>202СР ОУ17</t>
  </si>
  <si>
    <t>хлеб белый</t>
  </si>
  <si>
    <t>Репникова А.В.</t>
  </si>
  <si>
    <t>Вафли</t>
  </si>
  <si>
    <t>15 СР ОУ17</t>
  </si>
  <si>
    <t>Генеральный директор</t>
  </si>
  <si>
    <t>101/105СРОУ17</t>
  </si>
  <si>
    <t>Компот из свежих ягод с витамином С</t>
  </si>
  <si>
    <t>Рагу из овощей</t>
  </si>
  <si>
    <t>342 СР ОУ17</t>
  </si>
  <si>
    <t xml:space="preserve">Хлеб белый </t>
  </si>
  <si>
    <t>Котлеты рубленые со сливочном маслом</t>
  </si>
  <si>
    <t>Суп картофельный с фрикадельками</t>
  </si>
  <si>
    <t>Огурцы свежие</t>
  </si>
  <si>
    <t>Чай с сахаром</t>
  </si>
  <si>
    <t>Мандарин</t>
  </si>
  <si>
    <t>Каша гречневая молочная</t>
  </si>
  <si>
    <t>183 СР ОУ17</t>
  </si>
  <si>
    <t>376 СР ОУ 17</t>
  </si>
  <si>
    <t>Ветчина</t>
  </si>
  <si>
    <t>Яйцо вареное</t>
  </si>
  <si>
    <t>209СР ОУ17</t>
  </si>
  <si>
    <t>Салат из свеклы отварной</t>
  </si>
  <si>
    <t>52 СР ОУ17</t>
  </si>
  <si>
    <t>Щи из свежей капусты с курицей со сметаной</t>
  </si>
  <si>
    <t>88 СР ОУ17</t>
  </si>
  <si>
    <t>Рыба жареная в сметанном соусе</t>
  </si>
  <si>
    <t>230/332 СР ОУ17</t>
  </si>
  <si>
    <t>Картофельное пюре</t>
  </si>
  <si>
    <t>128 СР ОУ17</t>
  </si>
  <si>
    <t>Напиток из плодов шиповника с витамином С</t>
  </si>
  <si>
    <t>388 СР ОУ17</t>
  </si>
  <si>
    <t>Омлет паровой</t>
  </si>
  <si>
    <t>215 СР ОУ17</t>
  </si>
  <si>
    <t>376 СР ОУ17</t>
  </si>
  <si>
    <t>Джем фруктово-ягодный</t>
  </si>
  <si>
    <t>2 СР ОУ17</t>
  </si>
  <si>
    <t>Салат из свежей капусты</t>
  </si>
  <si>
    <t>45 СР ОУ17</t>
  </si>
  <si>
    <t>Суп картофельный с макаронными изделиями с курицей</t>
  </si>
  <si>
    <t>103 СР ОУ17</t>
  </si>
  <si>
    <t>Курица отварная</t>
  </si>
  <si>
    <t>288 СР ОУ17</t>
  </si>
  <si>
    <t>Рис отварной</t>
  </si>
  <si>
    <t>304 СР ОУ17</t>
  </si>
  <si>
    <t xml:space="preserve">Сок </t>
  </si>
  <si>
    <t>389 СР ОУ17</t>
  </si>
  <si>
    <t>Каша молочная Дружба</t>
  </si>
  <si>
    <t>175 СР ОУ17</t>
  </si>
  <si>
    <t>Кисель из концентрата</t>
  </si>
  <si>
    <t>489 ОпиУ373</t>
  </si>
  <si>
    <t>Йогурт</t>
  </si>
  <si>
    <t>Салат картофельный с морковью и зеленым горошком</t>
  </si>
  <si>
    <t>40 СР ОУ17</t>
  </si>
  <si>
    <t>Суп картофельный с рыбой со сметаной</t>
  </si>
  <si>
    <t>97 СР ОУ17</t>
  </si>
  <si>
    <t>Тефтели мясные со сметанным с томатом соусом</t>
  </si>
  <si>
    <t>279/331 СР ОУ17</t>
  </si>
  <si>
    <t>202 СР ОУ17</t>
  </si>
  <si>
    <t>Запеканка из творога</t>
  </si>
  <si>
    <t>223 СР ОУ17</t>
  </si>
  <si>
    <t>Молоко сгущенное</t>
  </si>
  <si>
    <t>223 СР ОУ 17</t>
  </si>
  <si>
    <t>Киви</t>
  </si>
  <si>
    <t>Салат из моркови с яблоками</t>
  </si>
  <si>
    <t>59 СР ОУ17</t>
  </si>
  <si>
    <t xml:space="preserve">Борщ на мясном бульоне со сметаной </t>
  </si>
  <si>
    <t>82 СР ОУ17</t>
  </si>
  <si>
    <t>Птица тушеная в соусе</t>
  </si>
  <si>
    <t>290/331 СР ОУ17</t>
  </si>
  <si>
    <t>Каша гречневая рассыпчатая</t>
  </si>
  <si>
    <t>171 СР ОУ17</t>
  </si>
  <si>
    <t>Компот из свежих яблок с витамином С</t>
  </si>
  <si>
    <t>Каша молочная рисовая</t>
  </si>
  <si>
    <t>182 СР ОУ17</t>
  </si>
  <si>
    <t>Кофейный напиток на молоке</t>
  </si>
  <si>
    <t>379 СР ОУ17</t>
  </si>
  <si>
    <t>Груши</t>
  </si>
  <si>
    <t>Колбаса полукопченая</t>
  </si>
  <si>
    <t>16 СР ОУ17</t>
  </si>
  <si>
    <t>209 СР ОУ17</t>
  </si>
  <si>
    <t>47 СР ОУ17</t>
  </si>
  <si>
    <t xml:space="preserve">Суп картофельный гороховый  </t>
  </si>
  <si>
    <t>102 СР ОУ17</t>
  </si>
  <si>
    <t>Котлеты домашние</t>
  </si>
  <si>
    <t>271 СР ОУ17</t>
  </si>
  <si>
    <t>489 Опи У373</t>
  </si>
  <si>
    <t>Винегрет овощной</t>
  </si>
  <si>
    <t>67 СР ОУ17</t>
  </si>
  <si>
    <t>Рассольник Ленинградскийс курицей со сметаной</t>
  </si>
  <si>
    <t>96 СР ОУ17</t>
  </si>
  <si>
    <t>Кнели куриные</t>
  </si>
  <si>
    <t>301 СР ОУ17</t>
  </si>
  <si>
    <t>Каша молочная пшенная</t>
  </si>
  <si>
    <t>Котлеты куриные рубленые со сливочным маслом</t>
  </si>
  <si>
    <t>295 СО ОУ17</t>
  </si>
  <si>
    <t>Компот из сухофруктов с витамином С</t>
  </si>
  <si>
    <t>349 СР ОУ17</t>
  </si>
  <si>
    <t>202 СО ОУ17</t>
  </si>
  <si>
    <t>хлеб бел</t>
  </si>
  <si>
    <t>Масло сливочное</t>
  </si>
  <si>
    <t>71 СР ОУ17</t>
  </si>
  <si>
    <t>Суп овощной с курицей</t>
  </si>
  <si>
    <t>99 СР ОУ17</t>
  </si>
  <si>
    <t>Борщ с курицей со сметаной</t>
  </si>
  <si>
    <t>Кафейный напиток на молоке</t>
  </si>
  <si>
    <t>Каша молочная геркулесовая</t>
  </si>
  <si>
    <t>59 СР оу17</t>
  </si>
  <si>
    <t>250 СР ОУ17</t>
  </si>
  <si>
    <t>489 СР ОУ17</t>
  </si>
  <si>
    <t>299 СР ОУ17</t>
  </si>
  <si>
    <t>143 СР ОУ17</t>
  </si>
  <si>
    <t>338СРОУ17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</si>
</sst>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7;&#1077;&#1082;&#1088;&#1077;&#1090;&#1072;&#1088;&#1100;\Desktop\&#1055;&#1048;&#1058;&#1040;&#1053;&#1048;&#1045;\2023-10-24-sm.xlsx" TargetMode="External"/><Relationship Id="rId1" Type="http://schemas.openxmlformats.org/officeDocument/2006/relationships/externalLinkPath" Target="&#1055;&#1048;&#1058;&#1040;&#1053;&#1048;&#1045;/2023-10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12">
          <cell r="C12" t="str">
            <v>71СРОУ17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7" sqref="R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56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53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157</v>
      </c>
      <c r="F6" s="40">
        <v>200</v>
      </c>
      <c r="G6" s="40">
        <v>6.48</v>
      </c>
      <c r="H6" s="40">
        <v>7.9</v>
      </c>
      <c r="I6" s="40">
        <v>28.53</v>
      </c>
      <c r="J6" s="40">
        <v>211.12</v>
      </c>
      <c r="K6" s="41" t="s">
        <v>43</v>
      </c>
      <c r="L6" s="40"/>
    </row>
    <row r="7" spans="1:12" ht="25.5" x14ac:dyDescent="0.25">
      <c r="A7" s="23"/>
      <c r="B7" s="15"/>
      <c r="C7" s="11"/>
      <c r="D7" s="6"/>
      <c r="E7" s="42" t="s">
        <v>47</v>
      </c>
      <c r="F7" s="43">
        <v>15</v>
      </c>
      <c r="G7" s="43">
        <v>3.62</v>
      </c>
      <c r="H7" s="43">
        <v>4.43</v>
      </c>
      <c r="I7" s="43">
        <v>0.05</v>
      </c>
      <c r="J7" s="43">
        <v>54.47</v>
      </c>
      <c r="K7" s="44" t="s">
        <v>55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156</v>
      </c>
      <c r="F8" s="43">
        <v>200</v>
      </c>
      <c r="G8" s="43">
        <v>3</v>
      </c>
      <c r="H8" s="43">
        <v>3</v>
      </c>
      <c r="I8" s="43">
        <v>29.01</v>
      </c>
      <c r="J8" s="43">
        <v>151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0.75</v>
      </c>
      <c r="H9" s="43">
        <v>1</v>
      </c>
      <c r="I9" s="43">
        <v>15.24</v>
      </c>
      <c r="J9" s="43">
        <v>73</v>
      </c>
      <c r="K9" s="44" t="s">
        <v>41</v>
      </c>
      <c r="L9" s="43"/>
    </row>
    <row r="10" spans="1:12" ht="25.5" x14ac:dyDescent="0.25">
      <c r="A10" s="23"/>
      <c r="B10" s="15"/>
      <c r="C10" s="11"/>
      <c r="D10" s="7" t="s">
        <v>24</v>
      </c>
      <c r="E10" s="42" t="s">
        <v>46</v>
      </c>
      <c r="F10" s="43">
        <v>120</v>
      </c>
      <c r="G10" s="43">
        <v>0.48</v>
      </c>
      <c r="H10" s="43">
        <v>0.48</v>
      </c>
      <c r="I10" s="43">
        <v>11.76</v>
      </c>
      <c r="J10" s="43">
        <v>53</v>
      </c>
      <c r="K10" s="44" t="s">
        <v>163</v>
      </c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25</v>
      </c>
      <c r="G11" s="43">
        <v>1.4</v>
      </c>
      <c r="H11" s="43">
        <v>3</v>
      </c>
      <c r="I11" s="43">
        <v>13</v>
      </c>
      <c r="J11" s="43">
        <v>86</v>
      </c>
      <c r="K11" s="44" t="s">
        <v>41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88.36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>SUM(G6:G12)</f>
        <v>15.730000000000002</v>
      </c>
      <c r="H13" s="19">
        <f>SUM(H6:H12)</f>
        <v>19.809999999999999</v>
      </c>
      <c r="I13" s="19">
        <f>SUM(I6:I12)</f>
        <v>97.59</v>
      </c>
      <c r="J13" s="19">
        <f>SUM(J6:J12)</f>
        <v>628.59</v>
      </c>
      <c r="K13" s="25"/>
      <c r="L13" s="19">
        <f t="shared" ref="L13" si="0">SUM(L6:L12)</f>
        <v>88.36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115</v>
      </c>
      <c r="F14" s="43">
        <v>60</v>
      </c>
      <c r="G14" s="43">
        <v>0.65</v>
      </c>
      <c r="H14" s="43">
        <v>3.08</v>
      </c>
      <c r="I14" s="43">
        <v>7.56</v>
      </c>
      <c r="J14" s="43">
        <v>60.5</v>
      </c>
      <c r="K14" s="44" t="s">
        <v>158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155</v>
      </c>
      <c r="F15" s="43">
        <v>220</v>
      </c>
      <c r="G15" s="43">
        <v>6.4</v>
      </c>
      <c r="H15" s="43">
        <v>7.23</v>
      </c>
      <c r="I15" s="43">
        <v>10.24</v>
      </c>
      <c r="J15" s="43">
        <v>131.63</v>
      </c>
      <c r="K15" s="44" t="s">
        <v>49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10.89</v>
      </c>
      <c r="H16" s="43">
        <v>11.37</v>
      </c>
      <c r="I16" s="43">
        <v>3.8</v>
      </c>
      <c r="J16" s="43">
        <v>161.1</v>
      </c>
      <c r="K16" s="44" t="s">
        <v>159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121</v>
      </c>
      <c r="F17" s="43">
        <v>160</v>
      </c>
      <c r="G17" s="43">
        <v>8.42</v>
      </c>
      <c r="H17" s="43">
        <v>9.43</v>
      </c>
      <c r="I17" s="43">
        <v>41.43</v>
      </c>
      <c r="J17" s="43">
        <v>283.02</v>
      </c>
      <c r="K17" s="44" t="s">
        <v>122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100</v>
      </c>
      <c r="F18" s="43">
        <v>200</v>
      </c>
      <c r="G18" s="43">
        <v>0.02</v>
      </c>
      <c r="H18" s="43">
        <v>0</v>
      </c>
      <c r="I18" s="43">
        <v>32.03</v>
      </c>
      <c r="J18" s="43">
        <v>128.22</v>
      </c>
      <c r="K18" s="44" t="s">
        <v>160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25</v>
      </c>
      <c r="G19" s="43">
        <v>0.75</v>
      </c>
      <c r="H19" s="43">
        <v>1</v>
      </c>
      <c r="I19" s="43">
        <v>15.25</v>
      </c>
      <c r="J19" s="43">
        <v>73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2.8</v>
      </c>
      <c r="H20" s="43">
        <v>0.4</v>
      </c>
      <c r="I20" s="43">
        <v>16.399999999999999</v>
      </c>
      <c r="J20" s="43">
        <v>80.400000000000006</v>
      </c>
      <c r="K20" s="44" t="s">
        <v>41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110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1">SUM(G14:G22)</f>
        <v>29.93</v>
      </c>
      <c r="H23" s="19">
        <f t="shared" si="1"/>
        <v>32.51</v>
      </c>
      <c r="I23" s="19">
        <f t="shared" si="1"/>
        <v>126.71000000000001</v>
      </c>
      <c r="J23" s="19">
        <f t="shared" si="1"/>
        <v>917.87</v>
      </c>
      <c r="K23" s="25"/>
      <c r="L23" s="19">
        <f t="shared" ref="L23" si="2">SUM(L14:L22)</f>
        <v>110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1390</v>
      </c>
      <c r="G24" s="32">
        <f t="shared" ref="G24:J24" si="3">G13+G23</f>
        <v>45.660000000000004</v>
      </c>
      <c r="H24" s="32">
        <f t="shared" si="3"/>
        <v>52.319999999999993</v>
      </c>
      <c r="I24" s="32">
        <f t="shared" si="3"/>
        <v>224.3</v>
      </c>
      <c r="J24" s="32">
        <f t="shared" si="3"/>
        <v>1546.46</v>
      </c>
      <c r="K24" s="32"/>
      <c r="L24" s="32">
        <f t="shared" ref="L24" si="4">L13+L23</f>
        <v>198.36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155</v>
      </c>
      <c r="G25" s="40">
        <v>8.18</v>
      </c>
      <c r="H25" s="40">
        <v>5.19</v>
      </c>
      <c r="I25" s="40">
        <v>41.13</v>
      </c>
      <c r="J25" s="40">
        <v>243.92</v>
      </c>
      <c r="K25" s="41" t="s">
        <v>51</v>
      </c>
      <c r="L25" s="40"/>
    </row>
    <row r="26" spans="1:12" ht="15" x14ac:dyDescent="0.25">
      <c r="A26" s="14"/>
      <c r="B26" s="15"/>
      <c r="C26" s="11"/>
      <c r="D26" s="6"/>
      <c r="E26" s="42" t="s">
        <v>54</v>
      </c>
      <c r="F26" s="43">
        <v>25</v>
      </c>
      <c r="G26" s="43">
        <v>1.38</v>
      </c>
      <c r="H26" s="43">
        <v>5.75</v>
      </c>
      <c r="I26" s="43">
        <v>16.75</v>
      </c>
      <c r="J26" s="43">
        <v>124.27</v>
      </c>
      <c r="K26" s="44" t="s">
        <v>41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0</v>
      </c>
      <c r="H27" s="43">
        <v>0</v>
      </c>
      <c r="I27" s="43">
        <v>14.93</v>
      </c>
      <c r="J27" s="43">
        <v>59.7</v>
      </c>
      <c r="K27" s="44" t="s">
        <v>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25</v>
      </c>
      <c r="G28" s="43">
        <v>0.75</v>
      </c>
      <c r="H28" s="43">
        <v>1</v>
      </c>
      <c r="I28" s="43">
        <v>15.25</v>
      </c>
      <c r="J28" s="43">
        <v>73</v>
      </c>
      <c r="K28" s="44" t="s">
        <v>41</v>
      </c>
      <c r="L28" s="43"/>
    </row>
    <row r="29" spans="1:12" ht="25.5" x14ac:dyDescent="0.25">
      <c r="A29" s="14"/>
      <c r="B29" s="15"/>
      <c r="C29" s="11"/>
      <c r="D29" s="7" t="s">
        <v>24</v>
      </c>
      <c r="E29" s="42" t="s">
        <v>66</v>
      </c>
      <c r="F29" s="43"/>
      <c r="G29" s="43">
        <v>1.04</v>
      </c>
      <c r="H29" s="43">
        <v>0</v>
      </c>
      <c r="I29" s="43">
        <v>11.18</v>
      </c>
      <c r="J29" s="43">
        <v>48.88</v>
      </c>
      <c r="K29" s="44" t="s">
        <v>163</v>
      </c>
      <c r="L29" s="43"/>
    </row>
    <row r="30" spans="1:12" ht="15" x14ac:dyDescent="0.25">
      <c r="A30" s="14"/>
      <c r="B30" s="15"/>
      <c r="C30" s="11"/>
      <c r="D30" s="6" t="s">
        <v>32</v>
      </c>
      <c r="E30" s="42" t="s">
        <v>50</v>
      </c>
      <c r="F30" s="43">
        <v>20</v>
      </c>
      <c r="G30" s="43">
        <v>1.4</v>
      </c>
      <c r="H30" s="43">
        <v>0.2</v>
      </c>
      <c r="I30" s="43">
        <v>8.1999999999999993</v>
      </c>
      <c r="J30" s="43">
        <v>40.200000000000003</v>
      </c>
      <c r="K30" s="44" t="s">
        <v>41</v>
      </c>
      <c r="L30" s="43"/>
    </row>
    <row r="31" spans="1:12" ht="25.5" x14ac:dyDescent="0.25">
      <c r="A31" s="14"/>
      <c r="B31" s="15"/>
      <c r="C31" s="11"/>
      <c r="D31" s="6"/>
      <c r="E31" s="42" t="s">
        <v>47</v>
      </c>
      <c r="F31" s="43">
        <v>15</v>
      </c>
      <c r="G31" s="43">
        <v>3.62</v>
      </c>
      <c r="H31" s="43">
        <v>4.43</v>
      </c>
      <c r="I31" s="43">
        <v>0.05</v>
      </c>
      <c r="J31" s="43">
        <v>54.47</v>
      </c>
      <c r="K31" s="44" t="s">
        <v>55</v>
      </c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>
        <v>88.36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SUM(F25:F31)</f>
        <v>440</v>
      </c>
      <c r="G33" s="19">
        <f t="shared" ref="G33" si="5">SUM(G25:G31)</f>
        <v>16.369999999999997</v>
      </c>
      <c r="H33" s="19">
        <f t="shared" ref="H33" si="6">SUM(H25:H31)</f>
        <v>16.57</v>
      </c>
      <c r="I33" s="19">
        <f t="shared" ref="I33" si="7">SUM(I25:I31)</f>
        <v>107.49000000000001</v>
      </c>
      <c r="J33" s="19">
        <f t="shared" ref="J33:L33" si="8">SUM(J25:J31)</f>
        <v>644.44000000000005</v>
      </c>
      <c r="K33" s="25"/>
      <c r="L33" s="19">
        <f t="shared" si="8"/>
        <v>0</v>
      </c>
    </row>
    <row r="34" spans="1:12" ht="25.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 t="s">
        <v>64</v>
      </c>
      <c r="F34" s="43">
        <v>60</v>
      </c>
      <c r="G34" s="43">
        <v>0.42</v>
      </c>
      <c r="H34" s="43">
        <v>0</v>
      </c>
      <c r="I34" s="43">
        <v>1.08</v>
      </c>
      <c r="J34" s="43">
        <v>6</v>
      </c>
      <c r="K34" s="44" t="str">
        <f>'[1]1'!$C$12</f>
        <v>71СРОУ17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63</v>
      </c>
      <c r="F35" s="43">
        <v>220</v>
      </c>
      <c r="G35" s="43">
        <v>8.4499999999999993</v>
      </c>
      <c r="H35" s="43">
        <v>6.75</v>
      </c>
      <c r="I35" s="43">
        <v>14.25</v>
      </c>
      <c r="J35" s="43">
        <v>151.52000000000001</v>
      </c>
      <c r="K35" s="44" t="s">
        <v>57</v>
      </c>
      <c r="L35" s="43"/>
    </row>
    <row r="36" spans="1:12" ht="25.5" x14ac:dyDescent="0.25">
      <c r="A36" s="14"/>
      <c r="B36" s="15"/>
      <c r="C36" s="11"/>
      <c r="D36" s="7" t="s">
        <v>28</v>
      </c>
      <c r="E36" s="42" t="s">
        <v>62</v>
      </c>
      <c r="F36" s="43">
        <v>90</v>
      </c>
      <c r="G36" s="43">
        <v>12.92</v>
      </c>
      <c r="H36" s="43">
        <v>15</v>
      </c>
      <c r="I36" s="43">
        <v>10.5</v>
      </c>
      <c r="J36" s="43">
        <v>228.66</v>
      </c>
      <c r="K36" s="44" t="s">
        <v>161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59</v>
      </c>
      <c r="F37" s="43">
        <v>150</v>
      </c>
      <c r="G37" s="43">
        <v>3.13</v>
      </c>
      <c r="H37" s="43">
        <v>8.57</v>
      </c>
      <c r="I37" s="43">
        <v>18.61</v>
      </c>
      <c r="J37" s="43">
        <v>164.06</v>
      </c>
      <c r="K37" s="44" t="s">
        <v>162</v>
      </c>
      <c r="L37" s="43"/>
    </row>
    <row r="38" spans="1:12" ht="25.5" x14ac:dyDescent="0.25">
      <c r="A38" s="14"/>
      <c r="B38" s="15"/>
      <c r="C38" s="11"/>
      <c r="D38" s="7" t="s">
        <v>30</v>
      </c>
      <c r="E38" s="42" t="s">
        <v>58</v>
      </c>
      <c r="F38" s="43">
        <v>200</v>
      </c>
      <c r="G38" s="43">
        <v>0.32</v>
      </c>
      <c r="H38" s="43">
        <v>0</v>
      </c>
      <c r="I38" s="43">
        <v>28.4</v>
      </c>
      <c r="J38" s="43">
        <v>114.88</v>
      </c>
      <c r="K38" s="44" t="s">
        <v>60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61</v>
      </c>
      <c r="F39" s="43">
        <v>25</v>
      </c>
      <c r="G39" s="43">
        <v>0.75</v>
      </c>
      <c r="H39" s="43">
        <v>1</v>
      </c>
      <c r="I39" s="43">
        <v>15.25</v>
      </c>
      <c r="J39" s="43">
        <v>73</v>
      </c>
      <c r="K39" s="44" t="s">
        <v>41</v>
      </c>
      <c r="L39" s="43"/>
    </row>
    <row r="40" spans="1:12" ht="15" x14ac:dyDescent="0.25">
      <c r="A40" s="14"/>
      <c r="B40" s="15"/>
      <c r="C40" s="11"/>
      <c r="D40" s="7" t="s">
        <v>32</v>
      </c>
      <c r="E40" s="42" t="s">
        <v>50</v>
      </c>
      <c r="F40" s="43">
        <v>40</v>
      </c>
      <c r="G40" s="43">
        <v>2.8</v>
      </c>
      <c r="H40" s="43">
        <v>0.4</v>
      </c>
      <c r="I40" s="43">
        <v>16.399999999999999</v>
      </c>
      <c r="J40" s="43">
        <v>80.400000000000006</v>
      </c>
      <c r="K40" s="44" t="s">
        <v>41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110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785</v>
      </c>
      <c r="G43" s="19">
        <f t="shared" ref="G43" si="9">SUM(G34:G42)</f>
        <v>28.79</v>
      </c>
      <c r="H43" s="19">
        <f t="shared" ref="H43" si="10">SUM(H34:H42)</f>
        <v>31.72</v>
      </c>
      <c r="I43" s="19">
        <f t="shared" ref="I43" si="11">SUM(I34:I42)</f>
        <v>104.49000000000001</v>
      </c>
      <c r="J43" s="19">
        <f t="shared" ref="J43:L43" si="12">SUM(J34:J42)</f>
        <v>818.52</v>
      </c>
      <c r="K43" s="25"/>
      <c r="L43" s="19">
        <f t="shared" si="12"/>
        <v>110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55" t="s">
        <v>4</v>
      </c>
      <c r="D44" s="56"/>
      <c r="E44" s="31"/>
      <c r="F44" s="32">
        <f>F33+F43</f>
        <v>1225</v>
      </c>
      <c r="G44" s="32">
        <f t="shared" ref="G44" si="13">G33+G43</f>
        <v>45.16</v>
      </c>
      <c r="H44" s="32">
        <f t="shared" ref="H44" si="14">H33+H43</f>
        <v>48.29</v>
      </c>
      <c r="I44" s="32">
        <f t="shared" ref="I44" si="15">I33+I43</f>
        <v>211.98000000000002</v>
      </c>
      <c r="J44" s="32">
        <f t="shared" ref="J44:L44" si="16">J33+J43</f>
        <v>1462.96</v>
      </c>
      <c r="K44" s="32"/>
      <c r="L44" s="32">
        <f t="shared" si="16"/>
        <v>110</v>
      </c>
    </row>
    <row r="45" spans="1:12" ht="25.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67</v>
      </c>
      <c r="F45" s="40">
        <v>200</v>
      </c>
      <c r="G45" s="40">
        <v>8.11</v>
      </c>
      <c r="H45" s="40">
        <v>8.15</v>
      </c>
      <c r="I45" s="40">
        <v>33.17</v>
      </c>
      <c r="J45" s="40">
        <v>238.43</v>
      </c>
      <c r="K45" s="41" t="s">
        <v>68</v>
      </c>
      <c r="L45" s="40"/>
    </row>
    <row r="46" spans="1:12" ht="25.5" x14ac:dyDescent="0.25">
      <c r="A46" s="23"/>
      <c r="B46" s="15"/>
      <c r="C46" s="11"/>
      <c r="D46" s="6"/>
      <c r="E46" s="42" t="s">
        <v>70</v>
      </c>
      <c r="F46" s="43">
        <v>15</v>
      </c>
      <c r="G46" s="43">
        <v>3.39</v>
      </c>
      <c r="H46" s="43">
        <v>3.14</v>
      </c>
      <c r="I46" s="43">
        <v>0</v>
      </c>
      <c r="J46" s="43">
        <v>41.78</v>
      </c>
      <c r="K46" s="44" t="s">
        <v>130</v>
      </c>
      <c r="L46" s="43"/>
    </row>
    <row r="47" spans="1:12" ht="25.5" x14ac:dyDescent="0.25">
      <c r="A47" s="23"/>
      <c r="B47" s="15"/>
      <c r="C47" s="11"/>
      <c r="D47" s="7" t="s">
        <v>22</v>
      </c>
      <c r="E47" s="42" t="s">
        <v>65</v>
      </c>
      <c r="F47" s="43">
        <v>200</v>
      </c>
      <c r="G47" s="43">
        <v>0</v>
      </c>
      <c r="H47" s="43">
        <v>0</v>
      </c>
      <c r="I47" s="43">
        <v>14.93</v>
      </c>
      <c r="J47" s="43">
        <v>59.7</v>
      </c>
      <c r="K47" s="44" t="s">
        <v>69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42</v>
      </c>
      <c r="F48" s="43">
        <v>25</v>
      </c>
      <c r="G48" s="43">
        <v>0.75</v>
      </c>
      <c r="H48" s="43">
        <v>1</v>
      </c>
      <c r="I48" s="43">
        <v>15.25</v>
      </c>
      <c r="J48" s="43">
        <v>73</v>
      </c>
      <c r="K48" s="44" t="s">
        <v>41</v>
      </c>
      <c r="L48" s="43"/>
    </row>
    <row r="49" spans="1:12" ht="15" x14ac:dyDescent="0.25">
      <c r="A49" s="23"/>
      <c r="B49" s="15"/>
      <c r="C49" s="11"/>
      <c r="D49" s="7" t="s">
        <v>23</v>
      </c>
      <c r="E49" s="42" t="s">
        <v>50</v>
      </c>
      <c r="F49" s="43">
        <v>20</v>
      </c>
      <c r="G49" s="43">
        <v>1.4</v>
      </c>
      <c r="H49" s="43">
        <v>0.2</v>
      </c>
      <c r="I49" s="43">
        <v>8.1999999999999993</v>
      </c>
      <c r="J49" s="43">
        <v>40.200000000000003</v>
      </c>
      <c r="K49" s="44" t="s">
        <v>41</v>
      </c>
      <c r="L49" s="43"/>
    </row>
    <row r="50" spans="1:12" ht="15" x14ac:dyDescent="0.25">
      <c r="A50" s="23"/>
      <c r="B50" s="15"/>
      <c r="C50" s="11"/>
      <c r="D50" s="7" t="s">
        <v>24</v>
      </c>
      <c r="E50" s="42" t="s">
        <v>46</v>
      </c>
      <c r="F50" s="43">
        <v>150</v>
      </c>
      <c r="G50" s="43">
        <v>0.6</v>
      </c>
      <c r="H50" s="43">
        <v>0.6</v>
      </c>
      <c r="I50" s="43">
        <v>14.7</v>
      </c>
      <c r="J50" s="43">
        <v>66.599999999999994</v>
      </c>
      <c r="K50" s="44"/>
      <c r="L50" s="43"/>
    </row>
    <row r="51" spans="1:12" ht="25.5" x14ac:dyDescent="0.25">
      <c r="A51" s="23"/>
      <c r="B51" s="15"/>
      <c r="C51" s="11"/>
      <c r="D51" s="6"/>
      <c r="E51" s="42" t="s">
        <v>71</v>
      </c>
      <c r="F51" s="43">
        <v>50</v>
      </c>
      <c r="G51" s="43">
        <v>6.35</v>
      </c>
      <c r="H51" s="43">
        <v>5.45</v>
      </c>
      <c r="I51" s="43">
        <v>0.35</v>
      </c>
      <c r="J51" s="43">
        <v>75.849999999999994</v>
      </c>
      <c r="K51" s="44" t="s">
        <v>72</v>
      </c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>
        <v>88.36</v>
      </c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660</v>
      </c>
      <c r="G53" s="19">
        <f>SUM(G45:G52)</f>
        <v>20.6</v>
      </c>
      <c r="H53" s="19">
        <f>SUM(H45:H52)</f>
        <v>18.54</v>
      </c>
      <c r="I53" s="19">
        <f>SUM(I45:I52)</f>
        <v>86.6</v>
      </c>
      <c r="J53" s="19">
        <f>SUM(J45:J52)</f>
        <v>595.56000000000006</v>
      </c>
      <c r="K53" s="25"/>
      <c r="L53" s="19">
        <f>SUM(L45:L52)</f>
        <v>88.36</v>
      </c>
    </row>
    <row r="54" spans="1:12" ht="25.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 t="s">
        <v>73</v>
      </c>
      <c r="F54" s="43">
        <v>60</v>
      </c>
      <c r="G54" s="43">
        <v>0.92</v>
      </c>
      <c r="H54" s="43">
        <v>3.63</v>
      </c>
      <c r="I54" s="43">
        <v>5.32</v>
      </c>
      <c r="J54" s="43">
        <v>57.57</v>
      </c>
      <c r="K54" s="44" t="s">
        <v>74</v>
      </c>
      <c r="L54" s="43"/>
    </row>
    <row r="55" spans="1:12" ht="25.5" x14ac:dyDescent="0.25">
      <c r="A55" s="23"/>
      <c r="B55" s="15"/>
      <c r="C55" s="11"/>
      <c r="D55" s="7" t="s">
        <v>27</v>
      </c>
      <c r="E55" s="50" t="s">
        <v>75</v>
      </c>
      <c r="F55" s="43">
        <v>220</v>
      </c>
      <c r="G55" s="43">
        <v>6.52</v>
      </c>
      <c r="H55" s="43">
        <v>7.25</v>
      </c>
      <c r="I55" s="43">
        <v>7.74</v>
      </c>
      <c r="J55" s="43">
        <v>122.31</v>
      </c>
      <c r="K55" s="44" t="s">
        <v>76</v>
      </c>
      <c r="L55" s="43"/>
    </row>
    <row r="56" spans="1:12" ht="25.5" x14ac:dyDescent="0.25">
      <c r="A56" s="23"/>
      <c r="B56" s="15"/>
      <c r="C56" s="11"/>
      <c r="D56" s="7" t="s">
        <v>28</v>
      </c>
      <c r="E56" s="50" t="s">
        <v>77</v>
      </c>
      <c r="F56" s="43">
        <v>110</v>
      </c>
      <c r="G56" s="43">
        <v>14.64</v>
      </c>
      <c r="H56" s="43">
        <v>10.220000000000001</v>
      </c>
      <c r="I56" s="43">
        <v>5.75</v>
      </c>
      <c r="J56" s="43">
        <v>17.489999999999998</v>
      </c>
      <c r="K56" s="44" t="s">
        <v>78</v>
      </c>
      <c r="L56" s="43"/>
    </row>
    <row r="57" spans="1:12" ht="25.5" x14ac:dyDescent="0.25">
      <c r="A57" s="23"/>
      <c r="B57" s="15"/>
      <c r="C57" s="11"/>
      <c r="D57" s="7" t="s">
        <v>29</v>
      </c>
      <c r="E57" s="50" t="s">
        <v>79</v>
      </c>
      <c r="F57" s="43">
        <v>150</v>
      </c>
      <c r="G57" s="43">
        <v>3.32</v>
      </c>
      <c r="H57" s="43">
        <v>4.3499999999999996</v>
      </c>
      <c r="I57" s="43">
        <v>22.37</v>
      </c>
      <c r="J57" s="43">
        <v>141.93</v>
      </c>
      <c r="K57" s="44" t="s">
        <v>80</v>
      </c>
      <c r="L57" s="43"/>
    </row>
    <row r="58" spans="1:12" ht="25.5" x14ac:dyDescent="0.25">
      <c r="A58" s="23"/>
      <c r="B58" s="15"/>
      <c r="C58" s="11"/>
      <c r="D58" s="7" t="s">
        <v>30</v>
      </c>
      <c r="E58" s="50" t="s">
        <v>81</v>
      </c>
      <c r="F58" s="43">
        <v>200</v>
      </c>
      <c r="G58" s="43">
        <v>0.8</v>
      </c>
      <c r="H58" s="43">
        <v>0</v>
      </c>
      <c r="I58" s="43">
        <v>31.9</v>
      </c>
      <c r="J58" s="43">
        <v>130.80000000000001</v>
      </c>
      <c r="K58" s="44" t="s">
        <v>82</v>
      </c>
      <c r="L58" s="43"/>
    </row>
    <row r="59" spans="1:12" ht="15" x14ac:dyDescent="0.25">
      <c r="A59" s="23"/>
      <c r="B59" s="15"/>
      <c r="C59" s="11"/>
      <c r="D59" s="7" t="s">
        <v>31</v>
      </c>
      <c r="E59" s="42" t="s">
        <v>42</v>
      </c>
      <c r="F59" s="43">
        <v>25</v>
      </c>
      <c r="G59" s="43">
        <v>0.75</v>
      </c>
      <c r="H59" s="43">
        <v>1</v>
      </c>
      <c r="I59" s="43">
        <v>15.25</v>
      </c>
      <c r="J59" s="43">
        <v>73</v>
      </c>
      <c r="K59" s="44" t="s">
        <v>41</v>
      </c>
      <c r="L59" s="43"/>
    </row>
    <row r="60" spans="1:12" ht="15" x14ac:dyDescent="0.25">
      <c r="A60" s="23"/>
      <c r="B60" s="15"/>
      <c r="C60" s="11"/>
      <c r="D60" s="7" t="s">
        <v>32</v>
      </c>
      <c r="E60" s="42" t="s">
        <v>50</v>
      </c>
      <c r="F60" s="43">
        <v>20</v>
      </c>
      <c r="G60" s="43">
        <v>2.8</v>
      </c>
      <c r="H60" s="43">
        <v>0.4</v>
      </c>
      <c r="I60" s="43">
        <v>16.399999999999999</v>
      </c>
      <c r="J60" s="43">
        <v>80.400000000000006</v>
      </c>
      <c r="K60" s="44" t="s">
        <v>41</v>
      </c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>
        <v>110</v>
      </c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785</v>
      </c>
      <c r="G63" s="19">
        <f t="shared" ref="G63" si="17">SUM(G54:G62)</f>
        <v>29.75</v>
      </c>
      <c r="H63" s="19">
        <f t="shared" ref="H63" si="18">SUM(H54:H62)</f>
        <v>26.85</v>
      </c>
      <c r="I63" s="19">
        <f t="shared" ref="I63" si="19">SUM(I54:I62)</f>
        <v>104.73000000000002</v>
      </c>
      <c r="J63" s="19">
        <f t="shared" ref="J63:L63" si="20">SUM(J54:J62)</f>
        <v>623.5</v>
      </c>
      <c r="K63" s="25"/>
      <c r="L63" s="19">
        <f t="shared" si="20"/>
        <v>110</v>
      </c>
    </row>
    <row r="64" spans="1:12" ht="15.75" customHeight="1" x14ac:dyDescent="0.2">
      <c r="A64" s="29">
        <f>A45</f>
        <v>1</v>
      </c>
      <c r="B64" s="30">
        <f>B45</f>
        <v>3</v>
      </c>
      <c r="C64" s="55" t="s">
        <v>4</v>
      </c>
      <c r="D64" s="56"/>
      <c r="E64" s="31"/>
      <c r="F64" s="32">
        <f>F53+F63</f>
        <v>1445</v>
      </c>
      <c r="G64" s="32">
        <f t="shared" ref="G64" si="21">G53+G63</f>
        <v>50.35</v>
      </c>
      <c r="H64" s="32">
        <f t="shared" ref="H64" si="22">H53+H63</f>
        <v>45.39</v>
      </c>
      <c r="I64" s="32">
        <f t="shared" ref="I64" si="23">I53+I63</f>
        <v>191.33</v>
      </c>
      <c r="J64" s="32">
        <f t="shared" ref="J64:L64" si="24">J53+J63</f>
        <v>1219.06</v>
      </c>
      <c r="K64" s="32"/>
      <c r="L64" s="32">
        <f t="shared" si="24"/>
        <v>198.36</v>
      </c>
    </row>
    <row r="65" spans="1:12" ht="25.5" x14ac:dyDescent="0.25">
      <c r="A65" s="20">
        <v>1</v>
      </c>
      <c r="B65" s="21">
        <v>4</v>
      </c>
      <c r="C65" s="22" t="s">
        <v>20</v>
      </c>
      <c r="D65" s="5" t="s">
        <v>21</v>
      </c>
      <c r="E65" s="51" t="s">
        <v>83</v>
      </c>
      <c r="F65" s="40">
        <v>150</v>
      </c>
      <c r="G65" s="40">
        <v>17.399999999999999</v>
      </c>
      <c r="H65" s="40">
        <v>19.309999999999999</v>
      </c>
      <c r="I65" s="40">
        <v>4.45</v>
      </c>
      <c r="J65" s="40">
        <v>261.14</v>
      </c>
      <c r="K65" s="41" t="s">
        <v>84</v>
      </c>
      <c r="L65" s="40"/>
    </row>
    <row r="66" spans="1:12" ht="25.5" x14ac:dyDescent="0.25">
      <c r="A66" s="23"/>
      <c r="B66" s="15"/>
      <c r="C66" s="11"/>
      <c r="D66" s="7" t="s">
        <v>22</v>
      </c>
      <c r="E66" s="42" t="s">
        <v>65</v>
      </c>
      <c r="F66" s="43">
        <v>200</v>
      </c>
      <c r="G66" s="43">
        <v>0</v>
      </c>
      <c r="H66" s="43">
        <v>0</v>
      </c>
      <c r="I66" s="43">
        <v>14.93</v>
      </c>
      <c r="J66" s="43">
        <v>59.7</v>
      </c>
      <c r="K66" s="44" t="s">
        <v>85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42</v>
      </c>
      <c r="F67" s="43">
        <v>25</v>
      </c>
      <c r="G67" s="43">
        <v>0.75</v>
      </c>
      <c r="H67" s="43">
        <v>1</v>
      </c>
      <c r="I67" s="43">
        <v>15.25</v>
      </c>
      <c r="J67" s="43">
        <v>73</v>
      </c>
      <c r="K67" s="44" t="s">
        <v>41</v>
      </c>
      <c r="L67" s="43"/>
    </row>
    <row r="68" spans="1:12" ht="15.75" thickBot="1" x14ac:dyDescent="0.3">
      <c r="A68" s="23"/>
      <c r="B68" s="15"/>
      <c r="C68" s="11"/>
      <c r="D68" s="7" t="s">
        <v>23</v>
      </c>
      <c r="E68" s="42" t="s">
        <v>50</v>
      </c>
      <c r="F68" s="43">
        <v>20</v>
      </c>
      <c r="G68" s="43">
        <v>0.2</v>
      </c>
      <c r="H68" s="43">
        <v>8.1999999999999993</v>
      </c>
      <c r="I68" s="43">
        <v>0.68</v>
      </c>
      <c r="J68" s="43">
        <v>40.200000000000003</v>
      </c>
      <c r="K68" s="44" t="s">
        <v>41</v>
      </c>
      <c r="L68" s="43"/>
    </row>
    <row r="69" spans="1:12" ht="25.5" x14ac:dyDescent="0.25">
      <c r="A69" s="23"/>
      <c r="B69" s="15"/>
      <c r="C69" s="11"/>
      <c r="D69" s="7" t="s">
        <v>24</v>
      </c>
      <c r="E69" s="51" t="s">
        <v>86</v>
      </c>
      <c r="F69" s="43">
        <v>25</v>
      </c>
      <c r="G69" s="43">
        <v>0</v>
      </c>
      <c r="H69" s="43">
        <v>0</v>
      </c>
      <c r="I69" s="43">
        <v>16.75</v>
      </c>
      <c r="J69" s="43">
        <v>67</v>
      </c>
      <c r="K69" s="44" t="s">
        <v>87</v>
      </c>
      <c r="L69" s="43"/>
    </row>
    <row r="70" spans="1:12" ht="15" x14ac:dyDescent="0.25">
      <c r="A70" s="23"/>
      <c r="B70" s="15"/>
      <c r="C70" s="11"/>
      <c r="D70" s="6"/>
      <c r="E70" s="50" t="s">
        <v>46</v>
      </c>
      <c r="F70" s="43">
        <v>150</v>
      </c>
      <c r="G70" s="43">
        <v>0.6</v>
      </c>
      <c r="H70" s="43">
        <v>0.6</v>
      </c>
      <c r="I70" s="43">
        <v>14.7</v>
      </c>
      <c r="J70" s="43">
        <v>66.599999999999994</v>
      </c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>
        <v>88.36</v>
      </c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570</v>
      </c>
      <c r="G72" s="19">
        <f>SUM(G65:G71)</f>
        <v>18.95</v>
      </c>
      <c r="H72" s="19">
        <f>SUM(H65:H71)</f>
        <v>29.11</v>
      </c>
      <c r="I72" s="19">
        <f>SUM(I65:I71)</f>
        <v>66.759999999999991</v>
      </c>
      <c r="J72" s="19">
        <f>SUM(J65:J71)</f>
        <v>567.64</v>
      </c>
      <c r="K72" s="25"/>
      <c r="L72" s="19">
        <f>SUM(L65:L71)</f>
        <v>88.36</v>
      </c>
    </row>
    <row r="73" spans="1:12" ht="25.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52" t="s">
        <v>88</v>
      </c>
      <c r="F73" s="43">
        <v>60</v>
      </c>
      <c r="G73" s="43">
        <v>0.93</v>
      </c>
      <c r="H73" s="43">
        <v>3.02</v>
      </c>
      <c r="I73" s="43">
        <v>5.62</v>
      </c>
      <c r="J73" s="43">
        <v>53.42</v>
      </c>
      <c r="K73" s="44" t="s">
        <v>89</v>
      </c>
      <c r="L73" s="43"/>
    </row>
    <row r="74" spans="1:12" ht="30" x14ac:dyDescent="0.25">
      <c r="A74" s="23"/>
      <c r="B74" s="15"/>
      <c r="C74" s="11"/>
      <c r="D74" s="7" t="s">
        <v>27</v>
      </c>
      <c r="E74" s="50" t="s">
        <v>90</v>
      </c>
      <c r="F74" s="43">
        <v>210</v>
      </c>
      <c r="G74" s="43">
        <v>6.96</v>
      </c>
      <c r="H74" s="43">
        <v>4.49</v>
      </c>
      <c r="I74" s="43">
        <v>14.59</v>
      </c>
      <c r="J74" s="43">
        <v>126.64</v>
      </c>
      <c r="K74" s="44" t="s">
        <v>91</v>
      </c>
      <c r="L74" s="43"/>
    </row>
    <row r="75" spans="1:12" ht="25.5" x14ac:dyDescent="0.25">
      <c r="A75" s="23"/>
      <c r="B75" s="15"/>
      <c r="C75" s="11"/>
      <c r="D75" s="7" t="s">
        <v>28</v>
      </c>
      <c r="E75" s="50" t="s">
        <v>92</v>
      </c>
      <c r="F75" s="43">
        <v>90</v>
      </c>
      <c r="G75" s="43">
        <v>0.05</v>
      </c>
      <c r="H75" s="43">
        <v>0</v>
      </c>
      <c r="I75" s="43">
        <v>0.37</v>
      </c>
      <c r="J75" s="43">
        <v>1.7</v>
      </c>
      <c r="K75" s="44" t="s">
        <v>93</v>
      </c>
      <c r="L75" s="43"/>
    </row>
    <row r="76" spans="1:12" ht="25.5" x14ac:dyDescent="0.25">
      <c r="A76" s="23"/>
      <c r="B76" s="15"/>
      <c r="C76" s="11"/>
      <c r="D76" s="7" t="s">
        <v>29</v>
      </c>
      <c r="E76" s="50" t="s">
        <v>94</v>
      </c>
      <c r="F76" s="43">
        <v>150</v>
      </c>
      <c r="G76" s="43">
        <v>3.69</v>
      </c>
      <c r="H76" s="43">
        <v>7.25</v>
      </c>
      <c r="I76" s="43">
        <v>42.7</v>
      </c>
      <c r="J76" s="43">
        <v>250.81</v>
      </c>
      <c r="K76" s="44" t="s">
        <v>95</v>
      </c>
      <c r="L76" s="43"/>
    </row>
    <row r="77" spans="1:12" ht="25.5" x14ac:dyDescent="0.25">
      <c r="A77" s="23"/>
      <c r="B77" s="15"/>
      <c r="C77" s="11"/>
      <c r="D77" s="7" t="s">
        <v>30</v>
      </c>
      <c r="E77" s="50" t="s">
        <v>96</v>
      </c>
      <c r="F77" s="43">
        <v>200</v>
      </c>
      <c r="G77" s="43">
        <v>2</v>
      </c>
      <c r="H77" s="43">
        <v>0</v>
      </c>
      <c r="I77" s="43">
        <v>40.4</v>
      </c>
      <c r="J77" s="43">
        <v>169.6</v>
      </c>
      <c r="K77" s="44" t="s">
        <v>97</v>
      </c>
      <c r="L77" s="43"/>
    </row>
    <row r="78" spans="1:12" ht="15" x14ac:dyDescent="0.25">
      <c r="A78" s="23"/>
      <c r="B78" s="15"/>
      <c r="C78" s="11"/>
      <c r="D78" s="7" t="s">
        <v>31</v>
      </c>
      <c r="E78" s="42" t="s">
        <v>42</v>
      </c>
      <c r="F78" s="43">
        <v>25</v>
      </c>
      <c r="G78" s="43">
        <v>0.75</v>
      </c>
      <c r="H78" s="43">
        <v>1</v>
      </c>
      <c r="I78" s="43">
        <v>15.25</v>
      </c>
      <c r="J78" s="43">
        <v>73</v>
      </c>
      <c r="K78" s="44" t="s">
        <v>41</v>
      </c>
      <c r="L78" s="43"/>
    </row>
    <row r="79" spans="1:12" ht="15" x14ac:dyDescent="0.25">
      <c r="A79" s="23"/>
      <c r="B79" s="15"/>
      <c r="C79" s="11"/>
      <c r="D79" s="7" t="s">
        <v>32</v>
      </c>
      <c r="E79" s="42" t="s">
        <v>50</v>
      </c>
      <c r="F79" s="43">
        <v>40</v>
      </c>
      <c r="G79" s="43">
        <v>2.8</v>
      </c>
      <c r="H79" s="43">
        <v>0.4</v>
      </c>
      <c r="I79" s="43">
        <v>16.399999999999999</v>
      </c>
      <c r="J79" s="43">
        <v>80.400000000000006</v>
      </c>
      <c r="K79" s="44" t="s">
        <v>41</v>
      </c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>
        <v>110</v>
      </c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775</v>
      </c>
      <c r="G82" s="19">
        <f t="shared" ref="G82" si="25">SUM(G73:G81)</f>
        <v>17.18</v>
      </c>
      <c r="H82" s="19">
        <f t="shared" ref="H82" si="26">SUM(H73:H81)</f>
        <v>16.16</v>
      </c>
      <c r="I82" s="19">
        <f t="shared" ref="I82" si="27">SUM(I73:I81)</f>
        <v>135.33000000000001</v>
      </c>
      <c r="J82" s="19">
        <f t="shared" ref="J82:L82" si="28">SUM(J73:J81)</f>
        <v>755.56999999999994</v>
      </c>
      <c r="K82" s="25"/>
      <c r="L82" s="19">
        <f t="shared" si="28"/>
        <v>110</v>
      </c>
    </row>
    <row r="83" spans="1:12" ht="15.75" customHeight="1" x14ac:dyDescent="0.2">
      <c r="A83" s="29">
        <f>A65</f>
        <v>1</v>
      </c>
      <c r="B83" s="30">
        <f>B65</f>
        <v>4</v>
      </c>
      <c r="C83" s="55" t="s">
        <v>4</v>
      </c>
      <c r="D83" s="56"/>
      <c r="E83" s="31"/>
      <c r="F83" s="32">
        <f>F72+F82</f>
        <v>1345</v>
      </c>
      <c r="G83" s="32">
        <f t="shared" ref="G83" si="29">G72+G82</f>
        <v>36.129999999999995</v>
      </c>
      <c r="H83" s="32">
        <f t="shared" ref="H83" si="30">H72+H82</f>
        <v>45.269999999999996</v>
      </c>
      <c r="I83" s="32">
        <f t="shared" ref="I83" si="31">I72+I82</f>
        <v>202.09</v>
      </c>
      <c r="J83" s="32">
        <f t="shared" ref="J83:L83" si="32">J72+J82</f>
        <v>1323.21</v>
      </c>
      <c r="K83" s="32"/>
      <c r="L83" s="32">
        <f t="shared" si="32"/>
        <v>198.36</v>
      </c>
    </row>
    <row r="84" spans="1:12" ht="25.5" x14ac:dyDescent="0.25">
      <c r="A84" s="20">
        <v>1</v>
      </c>
      <c r="B84" s="21">
        <v>5</v>
      </c>
      <c r="C84" s="22" t="s">
        <v>20</v>
      </c>
      <c r="D84" s="5" t="s">
        <v>21</v>
      </c>
      <c r="E84" s="51" t="s">
        <v>98</v>
      </c>
      <c r="F84" s="40">
        <v>200</v>
      </c>
      <c r="G84" s="40">
        <v>4.96</v>
      </c>
      <c r="H84" s="40">
        <v>6.54</v>
      </c>
      <c r="I84" s="40">
        <v>28.26</v>
      </c>
      <c r="J84" s="40">
        <v>191.77</v>
      </c>
      <c r="K84" s="41" t="s">
        <v>99</v>
      </c>
      <c r="L84" s="40"/>
    </row>
    <row r="85" spans="1:12" ht="25.5" x14ac:dyDescent="0.25">
      <c r="A85" s="23"/>
      <c r="B85" s="15"/>
      <c r="C85" s="11"/>
      <c r="D85" s="7" t="s">
        <v>22</v>
      </c>
      <c r="E85" s="50" t="s">
        <v>100</v>
      </c>
      <c r="F85" s="43">
        <v>200</v>
      </c>
      <c r="G85" s="43">
        <v>0.02</v>
      </c>
      <c r="H85" s="43">
        <v>0</v>
      </c>
      <c r="I85" s="43">
        <v>32.299999999999997</v>
      </c>
      <c r="J85" s="43">
        <v>128.22</v>
      </c>
      <c r="K85" s="44" t="s">
        <v>101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42</v>
      </c>
      <c r="F86" s="43">
        <v>25</v>
      </c>
      <c r="G86" s="43">
        <v>0.75</v>
      </c>
      <c r="H86" s="43">
        <v>1</v>
      </c>
      <c r="I86" s="43">
        <v>15.25</v>
      </c>
      <c r="J86" s="43">
        <v>73</v>
      </c>
      <c r="K86" s="44" t="s">
        <v>41</v>
      </c>
      <c r="L86" s="43"/>
    </row>
    <row r="87" spans="1:12" ht="15.75" thickBot="1" x14ac:dyDescent="0.3">
      <c r="A87" s="23"/>
      <c r="B87" s="15"/>
      <c r="C87" s="11"/>
      <c r="D87" s="7" t="s">
        <v>23</v>
      </c>
      <c r="E87" s="42" t="s">
        <v>50</v>
      </c>
      <c r="F87" s="43">
        <v>20</v>
      </c>
      <c r="G87" s="43">
        <v>1.4</v>
      </c>
      <c r="H87" s="43">
        <v>0.2</v>
      </c>
      <c r="I87" s="43">
        <v>8.1999999999999993</v>
      </c>
      <c r="J87" s="43">
        <v>40.200000000000003</v>
      </c>
      <c r="K87" s="44" t="s">
        <v>41</v>
      </c>
      <c r="L87" s="43"/>
    </row>
    <row r="88" spans="1:12" ht="15" x14ac:dyDescent="0.25">
      <c r="A88" s="23"/>
      <c r="B88" s="15"/>
      <c r="C88" s="11"/>
      <c r="D88" s="7" t="s">
        <v>24</v>
      </c>
      <c r="E88" s="51" t="s">
        <v>102</v>
      </c>
      <c r="F88" s="43">
        <v>95</v>
      </c>
      <c r="G88" s="43">
        <v>2.2799999999999998</v>
      </c>
      <c r="H88" s="43">
        <v>0.28999999999999998</v>
      </c>
      <c r="I88" s="43">
        <v>16.25</v>
      </c>
      <c r="J88" s="43">
        <v>76.67</v>
      </c>
      <c r="K88" s="44" t="s">
        <v>41</v>
      </c>
      <c r="L88" s="43"/>
    </row>
    <row r="89" spans="1:12" ht="15.75" thickBot="1" x14ac:dyDescent="0.3">
      <c r="A89" s="23"/>
      <c r="B89" s="15"/>
      <c r="C89" s="11"/>
      <c r="D89" s="6"/>
      <c r="E89" s="53" t="s">
        <v>71</v>
      </c>
      <c r="F89" s="43">
        <v>50</v>
      </c>
      <c r="G89" s="43">
        <v>6.35</v>
      </c>
      <c r="H89" s="43">
        <v>5.45</v>
      </c>
      <c r="I89" s="43">
        <v>0.35</v>
      </c>
      <c r="J89" s="43">
        <v>75.849999999999994</v>
      </c>
      <c r="K89" s="44" t="s">
        <v>41</v>
      </c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>
        <v>88.36</v>
      </c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590</v>
      </c>
      <c r="G91" s="19">
        <f>SUM(G84:G90)</f>
        <v>15.759999999999998</v>
      </c>
      <c r="H91" s="19">
        <f>SUM(H84:H90)</f>
        <v>13.48</v>
      </c>
      <c r="I91" s="19">
        <f>SUM(I84:I90)</f>
        <v>100.61</v>
      </c>
      <c r="J91" s="19">
        <f>SUM(J84:J90)</f>
        <v>585.71</v>
      </c>
      <c r="K91" s="25"/>
      <c r="L91" s="19">
        <f>SUM(L84:L90)</f>
        <v>88.36</v>
      </c>
    </row>
    <row r="92" spans="1:12" ht="25.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52" t="s">
        <v>103</v>
      </c>
      <c r="F92" s="43">
        <v>60</v>
      </c>
      <c r="G92" s="43">
        <v>1.85</v>
      </c>
      <c r="H92" s="43">
        <v>4.2300000000000004</v>
      </c>
      <c r="I92" s="43">
        <v>6.82</v>
      </c>
      <c r="J92" s="43">
        <v>72.790000000000006</v>
      </c>
      <c r="K92" s="44" t="s">
        <v>104</v>
      </c>
      <c r="L92" s="43"/>
    </row>
    <row r="93" spans="1:12" ht="25.5" x14ac:dyDescent="0.25">
      <c r="A93" s="23"/>
      <c r="B93" s="15"/>
      <c r="C93" s="11"/>
      <c r="D93" s="7" t="s">
        <v>27</v>
      </c>
      <c r="E93" s="50" t="s">
        <v>105</v>
      </c>
      <c r="F93" s="43">
        <v>220</v>
      </c>
      <c r="G93" s="43">
        <v>4.18</v>
      </c>
      <c r="H93" s="43">
        <v>3.49</v>
      </c>
      <c r="I93" s="43">
        <v>16.440000000000001</v>
      </c>
      <c r="J93" s="43">
        <v>113.91</v>
      </c>
      <c r="K93" s="44" t="s">
        <v>106</v>
      </c>
      <c r="L93" s="43"/>
    </row>
    <row r="94" spans="1:12" ht="25.5" x14ac:dyDescent="0.25">
      <c r="A94" s="23"/>
      <c r="B94" s="15"/>
      <c r="C94" s="11"/>
      <c r="D94" s="7" t="s">
        <v>28</v>
      </c>
      <c r="E94" s="50" t="s">
        <v>107</v>
      </c>
      <c r="F94" s="43">
        <v>140</v>
      </c>
      <c r="G94" s="43">
        <v>12.3</v>
      </c>
      <c r="H94" s="43">
        <v>18.57</v>
      </c>
      <c r="I94" s="43">
        <v>15.84</v>
      </c>
      <c r="J94" s="43">
        <v>279.7</v>
      </c>
      <c r="K94" s="44" t="s">
        <v>108</v>
      </c>
      <c r="L94" s="43"/>
    </row>
    <row r="95" spans="1:12" ht="25.5" x14ac:dyDescent="0.25">
      <c r="A95" s="23"/>
      <c r="B95" s="15"/>
      <c r="C95" s="11"/>
      <c r="D95" s="7" t="s">
        <v>29</v>
      </c>
      <c r="E95" s="50" t="s">
        <v>40</v>
      </c>
      <c r="F95" s="43">
        <v>155</v>
      </c>
      <c r="G95" s="43">
        <v>8.18</v>
      </c>
      <c r="H95" s="43">
        <v>5.19</v>
      </c>
      <c r="I95" s="43">
        <v>41.13</v>
      </c>
      <c r="J95" s="43">
        <v>243.92</v>
      </c>
      <c r="K95" s="44" t="s">
        <v>109</v>
      </c>
      <c r="L95" s="43"/>
    </row>
    <row r="96" spans="1:12" ht="25.5" x14ac:dyDescent="0.25">
      <c r="A96" s="23"/>
      <c r="B96" s="15"/>
      <c r="C96" s="11"/>
      <c r="D96" s="7" t="s">
        <v>30</v>
      </c>
      <c r="E96" s="50" t="s">
        <v>65</v>
      </c>
      <c r="F96" s="43">
        <v>200</v>
      </c>
      <c r="G96" s="43">
        <v>0</v>
      </c>
      <c r="H96" s="43">
        <v>0</v>
      </c>
      <c r="I96" s="43">
        <v>14.93</v>
      </c>
      <c r="J96" s="43">
        <v>59.7</v>
      </c>
      <c r="K96" s="44" t="s">
        <v>85</v>
      </c>
      <c r="L96" s="43"/>
    </row>
    <row r="97" spans="1:12" ht="15" x14ac:dyDescent="0.25">
      <c r="A97" s="23"/>
      <c r="B97" s="15"/>
      <c r="C97" s="11"/>
      <c r="D97" s="7" t="s">
        <v>31</v>
      </c>
      <c r="E97" s="42" t="s">
        <v>42</v>
      </c>
      <c r="F97" s="43">
        <v>25</v>
      </c>
      <c r="G97" s="43">
        <v>0.75</v>
      </c>
      <c r="H97" s="43">
        <v>1</v>
      </c>
      <c r="I97" s="43">
        <v>15.25</v>
      </c>
      <c r="J97" s="43">
        <v>73</v>
      </c>
      <c r="K97" s="44" t="s">
        <v>41</v>
      </c>
      <c r="L97" s="43"/>
    </row>
    <row r="98" spans="1:12" ht="15" x14ac:dyDescent="0.25">
      <c r="A98" s="23"/>
      <c r="B98" s="15"/>
      <c r="C98" s="11"/>
      <c r="D98" s="7" t="s">
        <v>32</v>
      </c>
      <c r="E98" s="42" t="s">
        <v>50</v>
      </c>
      <c r="F98" s="43">
        <v>40</v>
      </c>
      <c r="G98" s="43">
        <v>2.8</v>
      </c>
      <c r="H98" s="43">
        <v>0.4</v>
      </c>
      <c r="I98" s="43">
        <v>16.399999999999999</v>
      </c>
      <c r="J98" s="43">
        <v>80.400000000000006</v>
      </c>
      <c r="K98" s="44" t="s">
        <v>41</v>
      </c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>
        <v>110</v>
      </c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840</v>
      </c>
      <c r="G101" s="19">
        <f t="shared" ref="G101" si="33">SUM(G92:G100)</f>
        <v>30.06</v>
      </c>
      <c r="H101" s="19">
        <f t="shared" ref="H101" si="34">SUM(H92:H100)</f>
        <v>32.880000000000003</v>
      </c>
      <c r="I101" s="19">
        <f t="shared" ref="I101" si="35">SUM(I92:I100)</f>
        <v>126.81</v>
      </c>
      <c r="J101" s="19">
        <f t="shared" ref="J101:L101" si="36">SUM(J92:J100)</f>
        <v>923.42</v>
      </c>
      <c r="K101" s="25"/>
      <c r="L101" s="19">
        <f t="shared" si="36"/>
        <v>110</v>
      </c>
    </row>
    <row r="102" spans="1:12" ht="15.75" customHeight="1" x14ac:dyDescent="0.2">
      <c r="A102" s="29">
        <f>A84</f>
        <v>1</v>
      </c>
      <c r="B102" s="30">
        <f>B84</f>
        <v>5</v>
      </c>
      <c r="C102" s="55" t="s">
        <v>4</v>
      </c>
      <c r="D102" s="56"/>
      <c r="E102" s="31"/>
      <c r="F102" s="32">
        <f>F91+F101</f>
        <v>1430</v>
      </c>
      <c r="G102" s="32">
        <f t="shared" ref="G102" si="37">G91+G101</f>
        <v>45.819999999999993</v>
      </c>
      <c r="H102" s="32">
        <f t="shared" ref="H102" si="38">H91+H101</f>
        <v>46.36</v>
      </c>
      <c r="I102" s="32">
        <f t="shared" ref="I102" si="39">I91+I101</f>
        <v>227.42000000000002</v>
      </c>
      <c r="J102" s="32">
        <f t="shared" ref="J102:L102" si="40">J91+J101</f>
        <v>1509.13</v>
      </c>
      <c r="K102" s="32"/>
      <c r="L102" s="32">
        <f t="shared" si="40"/>
        <v>198.36</v>
      </c>
    </row>
    <row r="103" spans="1:12" ht="25.5" x14ac:dyDescent="0.25">
      <c r="A103" s="20">
        <v>2</v>
      </c>
      <c r="B103" s="21">
        <v>1</v>
      </c>
      <c r="C103" s="22" t="s">
        <v>20</v>
      </c>
      <c r="D103" s="5" t="s">
        <v>21</v>
      </c>
      <c r="E103" s="51" t="s">
        <v>110</v>
      </c>
      <c r="F103" s="40">
        <v>150</v>
      </c>
      <c r="G103" s="40">
        <v>22.92</v>
      </c>
      <c r="H103" s="40">
        <v>18.100000000000001</v>
      </c>
      <c r="I103" s="40">
        <v>15.23</v>
      </c>
      <c r="J103" s="40">
        <v>315.57</v>
      </c>
      <c r="K103" s="41" t="s">
        <v>111</v>
      </c>
      <c r="L103" s="40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25.5" x14ac:dyDescent="0.25">
      <c r="A105" s="23"/>
      <c r="B105" s="15"/>
      <c r="C105" s="11"/>
      <c r="D105" s="7" t="s">
        <v>22</v>
      </c>
      <c r="E105" s="50" t="s">
        <v>65</v>
      </c>
      <c r="F105" s="43">
        <v>200</v>
      </c>
      <c r="G105" s="43">
        <v>0</v>
      </c>
      <c r="H105" s="43">
        <v>0</v>
      </c>
      <c r="I105" s="43">
        <v>14.93</v>
      </c>
      <c r="J105" s="43">
        <v>59.7</v>
      </c>
      <c r="K105" s="44" t="s">
        <v>85</v>
      </c>
      <c r="L105" s="43"/>
    </row>
    <row r="106" spans="1:12" ht="15" x14ac:dyDescent="0.25">
      <c r="A106" s="23"/>
      <c r="B106" s="15"/>
      <c r="C106" s="11"/>
      <c r="D106" s="7" t="s">
        <v>31</v>
      </c>
      <c r="E106" s="42" t="s">
        <v>42</v>
      </c>
      <c r="F106" s="43">
        <v>25</v>
      </c>
      <c r="G106" s="43">
        <v>0.75</v>
      </c>
      <c r="H106" s="43">
        <v>1</v>
      </c>
      <c r="I106" s="43">
        <v>15.25</v>
      </c>
      <c r="J106" s="43">
        <v>73</v>
      </c>
      <c r="K106" s="44" t="s">
        <v>41</v>
      </c>
      <c r="L106" s="43"/>
    </row>
    <row r="107" spans="1:12" ht="25.5" x14ac:dyDescent="0.25">
      <c r="A107" s="23"/>
      <c r="B107" s="15"/>
      <c r="C107" s="11"/>
      <c r="D107" s="7"/>
      <c r="E107" s="50" t="s">
        <v>112</v>
      </c>
      <c r="F107" s="43">
        <v>20</v>
      </c>
      <c r="G107" s="43">
        <v>1.44</v>
      </c>
      <c r="H107" s="43">
        <v>1.7</v>
      </c>
      <c r="I107" s="43">
        <v>11.2</v>
      </c>
      <c r="J107" s="43">
        <v>65.86</v>
      </c>
      <c r="K107" s="44" t="s">
        <v>113</v>
      </c>
      <c r="L107" s="43"/>
    </row>
    <row r="108" spans="1:12" ht="15" x14ac:dyDescent="0.25">
      <c r="A108" s="23"/>
      <c r="B108" s="15"/>
      <c r="C108" s="11"/>
      <c r="D108" s="7" t="s">
        <v>24</v>
      </c>
      <c r="E108" s="52" t="s">
        <v>114</v>
      </c>
      <c r="F108" s="43">
        <v>150</v>
      </c>
      <c r="G108" s="43">
        <v>1.65</v>
      </c>
      <c r="H108" s="43">
        <v>0.75</v>
      </c>
      <c r="I108" s="43">
        <v>22.05</v>
      </c>
      <c r="J108" s="43">
        <v>101.55</v>
      </c>
      <c r="K108" s="44"/>
      <c r="L108" s="43"/>
    </row>
    <row r="109" spans="1:12" ht="15" x14ac:dyDescent="0.25">
      <c r="A109" s="23"/>
      <c r="B109" s="15"/>
      <c r="C109" s="11"/>
      <c r="D109" s="6"/>
      <c r="E109" s="50" t="s">
        <v>45</v>
      </c>
      <c r="F109" s="43">
        <v>50</v>
      </c>
      <c r="G109" s="43">
        <v>3.5</v>
      </c>
      <c r="H109" s="43">
        <v>7.6</v>
      </c>
      <c r="I109" s="43">
        <v>33.299999999999997</v>
      </c>
      <c r="J109" s="43">
        <v>215.6</v>
      </c>
      <c r="K109" s="44" t="s">
        <v>41</v>
      </c>
      <c r="L109" s="43"/>
    </row>
    <row r="110" spans="1:12" ht="15" x14ac:dyDescent="0.25">
      <c r="A110" s="23"/>
      <c r="B110" s="15"/>
      <c r="C110" s="11"/>
      <c r="D110" s="6"/>
      <c r="E110" s="54"/>
      <c r="F110" s="43"/>
      <c r="G110" s="43"/>
      <c r="H110" s="43"/>
      <c r="I110" s="43"/>
      <c r="J110" s="43"/>
      <c r="K110" s="44"/>
      <c r="L110" s="43">
        <v>88.36</v>
      </c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SUM(F103:F110)</f>
        <v>595</v>
      </c>
      <c r="G111" s="19">
        <f t="shared" ref="G111:J111" si="41">SUM(G103:G110)</f>
        <v>30.26</v>
      </c>
      <c r="H111" s="19">
        <f t="shared" si="41"/>
        <v>29.15</v>
      </c>
      <c r="I111" s="19">
        <f t="shared" si="41"/>
        <v>111.96</v>
      </c>
      <c r="J111" s="19">
        <f t="shared" si="41"/>
        <v>831.28</v>
      </c>
      <c r="K111" s="25"/>
      <c r="L111" s="19">
        <f t="shared" ref="L111" si="42">SUM(L103:L110)</f>
        <v>88.36</v>
      </c>
    </row>
    <row r="112" spans="1:12" ht="25.5" x14ac:dyDescent="0.25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52" t="s">
        <v>115</v>
      </c>
      <c r="F112" s="43">
        <v>60</v>
      </c>
      <c r="G112" s="43">
        <v>0.65</v>
      </c>
      <c r="H112" s="43">
        <v>3.08</v>
      </c>
      <c r="I112" s="43">
        <v>7.56</v>
      </c>
      <c r="J112" s="43">
        <v>60.5</v>
      </c>
      <c r="K112" s="44" t="s">
        <v>116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50" t="s">
        <v>117</v>
      </c>
      <c r="F113" s="43">
        <v>220</v>
      </c>
      <c r="G113" s="43">
        <v>1.5</v>
      </c>
      <c r="H113" s="43">
        <v>5.18</v>
      </c>
      <c r="I113" s="43">
        <v>10.14</v>
      </c>
      <c r="J113" s="43">
        <v>93.22</v>
      </c>
      <c r="K113" s="44" t="s">
        <v>118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50" t="s">
        <v>119</v>
      </c>
      <c r="F114" s="43">
        <v>100</v>
      </c>
      <c r="G114" s="43">
        <v>14.01</v>
      </c>
      <c r="H114" s="43">
        <v>10.06</v>
      </c>
      <c r="I114" s="43">
        <v>3.27</v>
      </c>
      <c r="J114" s="43">
        <v>159.66</v>
      </c>
      <c r="K114" s="44" t="s">
        <v>120</v>
      </c>
      <c r="L114" s="43"/>
    </row>
    <row r="115" spans="1:12" ht="25.5" x14ac:dyDescent="0.25">
      <c r="A115" s="23"/>
      <c r="B115" s="15"/>
      <c r="C115" s="11"/>
      <c r="D115" s="7" t="s">
        <v>29</v>
      </c>
      <c r="E115" s="50" t="s">
        <v>121</v>
      </c>
      <c r="F115" s="43">
        <v>160</v>
      </c>
      <c r="G115" s="43">
        <v>8.42</v>
      </c>
      <c r="H115" s="43">
        <v>9.43</v>
      </c>
      <c r="I115" s="43">
        <v>41.13</v>
      </c>
      <c r="J115" s="43">
        <v>283.02</v>
      </c>
      <c r="K115" s="44" t="s">
        <v>122</v>
      </c>
      <c r="L115" s="43"/>
    </row>
    <row r="116" spans="1:12" ht="25.5" x14ac:dyDescent="0.25">
      <c r="A116" s="23"/>
      <c r="B116" s="15"/>
      <c r="C116" s="11"/>
      <c r="D116" s="7" t="s">
        <v>30</v>
      </c>
      <c r="E116" s="50" t="s">
        <v>123</v>
      </c>
      <c r="F116" s="43">
        <v>200</v>
      </c>
      <c r="G116" s="43">
        <v>0</v>
      </c>
      <c r="H116" s="43">
        <v>0</v>
      </c>
      <c r="I116" s="43">
        <v>23.88</v>
      </c>
      <c r="J116" s="43">
        <v>95.52</v>
      </c>
      <c r="K116" s="44" t="s">
        <v>60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42</v>
      </c>
      <c r="F117" s="43">
        <v>25</v>
      </c>
      <c r="G117" s="43">
        <v>0.75</v>
      </c>
      <c r="H117" s="43">
        <v>1</v>
      </c>
      <c r="I117" s="43">
        <v>15.25</v>
      </c>
      <c r="J117" s="43">
        <v>73</v>
      </c>
      <c r="K117" s="44" t="s">
        <v>41</v>
      </c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50</v>
      </c>
      <c r="F118" s="43">
        <v>40</v>
      </c>
      <c r="G118" s="43">
        <v>2.8</v>
      </c>
      <c r="H118" s="43">
        <v>0.4</v>
      </c>
      <c r="I118" s="43">
        <v>16.399999999999999</v>
      </c>
      <c r="J118" s="43">
        <v>80.400000000000006</v>
      </c>
      <c r="K118" s="44" t="s">
        <v>41</v>
      </c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>
        <v>110</v>
      </c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805</v>
      </c>
      <c r="G121" s="19">
        <f t="shared" ref="G121:J121" si="43">SUM(G112:G120)</f>
        <v>28.13</v>
      </c>
      <c r="H121" s="19">
        <f t="shared" si="43"/>
        <v>29.15</v>
      </c>
      <c r="I121" s="19">
        <f t="shared" si="43"/>
        <v>117.63</v>
      </c>
      <c r="J121" s="19">
        <f t="shared" si="43"/>
        <v>845.31999999999994</v>
      </c>
      <c r="K121" s="25"/>
      <c r="L121" s="19">
        <f t="shared" ref="L121" si="44">SUM(L112:L120)</f>
        <v>110</v>
      </c>
    </row>
    <row r="122" spans="1:12" ht="15" x14ac:dyDescent="0.2">
      <c r="A122" s="29">
        <f>A103</f>
        <v>2</v>
      </c>
      <c r="B122" s="30">
        <f>B103</f>
        <v>1</v>
      </c>
      <c r="C122" s="55" t="s">
        <v>4</v>
      </c>
      <c r="D122" s="56"/>
      <c r="E122" s="31"/>
      <c r="F122" s="32">
        <f>F111+F121</f>
        <v>1400</v>
      </c>
      <c r="G122" s="32">
        <f t="shared" ref="G122" si="45">G111+G121</f>
        <v>58.39</v>
      </c>
      <c r="H122" s="32">
        <f t="shared" ref="H122" si="46">H111+H121</f>
        <v>58.3</v>
      </c>
      <c r="I122" s="32">
        <f t="shared" ref="I122" si="47">I111+I121</f>
        <v>229.58999999999997</v>
      </c>
      <c r="J122" s="32">
        <f t="shared" ref="J122:L122" si="48">J111+J121</f>
        <v>1676.6</v>
      </c>
      <c r="K122" s="32"/>
      <c r="L122" s="32">
        <f t="shared" si="48"/>
        <v>198.36</v>
      </c>
    </row>
    <row r="123" spans="1:12" ht="25.5" x14ac:dyDescent="0.25">
      <c r="A123" s="14">
        <v>2</v>
      </c>
      <c r="B123" s="15">
        <v>2</v>
      </c>
      <c r="C123" s="22" t="s">
        <v>20</v>
      </c>
      <c r="D123" s="5" t="s">
        <v>21</v>
      </c>
      <c r="E123" s="51" t="s">
        <v>124</v>
      </c>
      <c r="F123" s="40">
        <v>200</v>
      </c>
      <c r="G123" s="40">
        <v>4.32</v>
      </c>
      <c r="H123" s="40">
        <v>6.22</v>
      </c>
      <c r="I123" s="40">
        <v>28.62</v>
      </c>
      <c r="J123" s="40">
        <v>187.78</v>
      </c>
      <c r="K123" s="41" t="s">
        <v>125</v>
      </c>
      <c r="L123" s="40"/>
    </row>
    <row r="124" spans="1:12" ht="25.5" x14ac:dyDescent="0.25">
      <c r="A124" s="14"/>
      <c r="B124" s="15"/>
      <c r="C124" s="11"/>
      <c r="D124" s="6"/>
      <c r="E124" s="50" t="s">
        <v>71</v>
      </c>
      <c r="F124" s="43">
        <v>50</v>
      </c>
      <c r="G124" s="43">
        <v>6.35</v>
      </c>
      <c r="H124" s="43">
        <v>5.45</v>
      </c>
      <c r="I124" s="43">
        <v>0.35</v>
      </c>
      <c r="J124" s="43">
        <v>75.849999999999994</v>
      </c>
      <c r="K124" s="44" t="s">
        <v>131</v>
      </c>
      <c r="L124" s="43"/>
    </row>
    <row r="125" spans="1:12" ht="25.5" x14ac:dyDescent="0.25">
      <c r="A125" s="14"/>
      <c r="B125" s="15"/>
      <c r="C125" s="11"/>
      <c r="D125" s="7" t="s">
        <v>22</v>
      </c>
      <c r="E125" s="52" t="s">
        <v>126</v>
      </c>
      <c r="F125" s="43">
        <v>200</v>
      </c>
      <c r="G125" s="43">
        <v>3.06</v>
      </c>
      <c r="H125" s="43">
        <v>2.5</v>
      </c>
      <c r="I125" s="43">
        <v>29.01</v>
      </c>
      <c r="J125" s="43">
        <v>150.76</v>
      </c>
      <c r="K125" s="44" t="s">
        <v>127</v>
      </c>
      <c r="L125" s="43"/>
    </row>
    <row r="126" spans="1:12" ht="15" x14ac:dyDescent="0.25">
      <c r="A126" s="14"/>
      <c r="B126" s="15"/>
      <c r="C126" s="11"/>
      <c r="D126" s="7" t="s">
        <v>31</v>
      </c>
      <c r="E126" s="42" t="s">
        <v>42</v>
      </c>
      <c r="F126" s="43">
        <v>25</v>
      </c>
      <c r="G126" s="43">
        <v>0.75</v>
      </c>
      <c r="H126" s="43">
        <v>1</v>
      </c>
      <c r="I126" s="43">
        <v>15.25</v>
      </c>
      <c r="J126" s="43">
        <v>73</v>
      </c>
      <c r="K126" s="44" t="s">
        <v>41</v>
      </c>
      <c r="L126" s="43"/>
    </row>
    <row r="127" spans="1:12" ht="15" x14ac:dyDescent="0.25">
      <c r="A127" s="14"/>
      <c r="B127" s="15"/>
      <c r="C127" s="11"/>
      <c r="D127" s="7" t="s">
        <v>32</v>
      </c>
      <c r="E127" s="42" t="s">
        <v>50</v>
      </c>
      <c r="F127" s="43">
        <v>20</v>
      </c>
      <c r="G127" s="43">
        <v>1.4</v>
      </c>
      <c r="H127" s="43">
        <v>0.2</v>
      </c>
      <c r="I127" s="43">
        <v>8.1999999999999993</v>
      </c>
      <c r="J127" s="43">
        <v>40.200000000000003</v>
      </c>
      <c r="K127" s="44" t="s">
        <v>41</v>
      </c>
      <c r="L127" s="43"/>
    </row>
    <row r="128" spans="1:12" ht="15" x14ac:dyDescent="0.25">
      <c r="A128" s="14"/>
      <c r="B128" s="15"/>
      <c r="C128" s="11"/>
      <c r="D128" s="7" t="s">
        <v>24</v>
      </c>
      <c r="E128" s="52" t="s">
        <v>128</v>
      </c>
      <c r="F128" s="43">
        <v>120</v>
      </c>
      <c r="G128" s="43">
        <v>0.6</v>
      </c>
      <c r="H128" s="43">
        <v>0</v>
      </c>
      <c r="I128" s="43">
        <v>12.72</v>
      </c>
      <c r="J128" s="43">
        <v>53.28</v>
      </c>
      <c r="K128" s="44"/>
      <c r="L128" s="43"/>
    </row>
    <row r="129" spans="1:12" ht="25.5" x14ac:dyDescent="0.25">
      <c r="A129" s="14"/>
      <c r="B129" s="15"/>
      <c r="C129" s="11"/>
      <c r="D129" s="6"/>
      <c r="E129" s="50" t="s">
        <v>129</v>
      </c>
      <c r="F129" s="43">
        <v>15</v>
      </c>
      <c r="G129" s="43">
        <v>2.46</v>
      </c>
      <c r="H129" s="43">
        <v>5.85</v>
      </c>
      <c r="I129" s="43">
        <v>0</v>
      </c>
      <c r="J129" s="43">
        <v>62.49</v>
      </c>
      <c r="K129" s="44" t="s">
        <v>130</v>
      </c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>
        <v>88.36</v>
      </c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SUM(F123:F130)</f>
        <v>630</v>
      </c>
      <c r="G131" s="19">
        <f t="shared" ref="G131:J131" si="49">SUM(G123:G130)</f>
        <v>18.940000000000001</v>
      </c>
      <c r="H131" s="19">
        <f t="shared" si="49"/>
        <v>21.22</v>
      </c>
      <c r="I131" s="19">
        <f t="shared" si="49"/>
        <v>94.15</v>
      </c>
      <c r="J131" s="19">
        <f t="shared" si="49"/>
        <v>643.36</v>
      </c>
      <c r="K131" s="25"/>
      <c r="L131" s="19">
        <f t="shared" ref="L131" si="50">SUM(L123:L130)</f>
        <v>88.36</v>
      </c>
    </row>
    <row r="132" spans="1:12" ht="25.5" x14ac:dyDescent="0.25">
      <c r="A132" s="13">
        <f>A123</f>
        <v>2</v>
      </c>
      <c r="B132" s="13">
        <f>B123</f>
        <v>2</v>
      </c>
      <c r="C132" s="10" t="s">
        <v>25</v>
      </c>
      <c r="D132" s="7" t="s">
        <v>26</v>
      </c>
      <c r="E132" s="52" t="s">
        <v>88</v>
      </c>
      <c r="F132" s="43">
        <v>60</v>
      </c>
      <c r="G132" s="43">
        <v>0.93</v>
      </c>
      <c r="H132" s="43">
        <v>3.02</v>
      </c>
      <c r="I132" s="43">
        <v>5.62</v>
      </c>
      <c r="J132" s="43">
        <v>53.42</v>
      </c>
      <c r="K132" s="44" t="s">
        <v>132</v>
      </c>
      <c r="L132" s="43"/>
    </row>
    <row r="133" spans="1:12" ht="25.5" x14ac:dyDescent="0.25">
      <c r="A133" s="14"/>
      <c r="B133" s="15"/>
      <c r="C133" s="11"/>
      <c r="D133" s="7" t="s">
        <v>27</v>
      </c>
      <c r="E133" s="50" t="s">
        <v>133</v>
      </c>
      <c r="F133" s="43">
        <v>220</v>
      </c>
      <c r="G133" s="43">
        <v>9.86</v>
      </c>
      <c r="H133" s="43">
        <v>6.58</v>
      </c>
      <c r="I133" s="43">
        <v>17.45</v>
      </c>
      <c r="J133" s="43">
        <v>168.46</v>
      </c>
      <c r="K133" s="44" t="s">
        <v>134</v>
      </c>
      <c r="L133" s="43"/>
    </row>
    <row r="134" spans="1:12" ht="25.5" x14ac:dyDescent="0.25">
      <c r="A134" s="14"/>
      <c r="B134" s="15"/>
      <c r="C134" s="11"/>
      <c r="D134" s="7" t="s">
        <v>28</v>
      </c>
      <c r="E134" s="50" t="s">
        <v>135</v>
      </c>
      <c r="F134" s="43">
        <v>90</v>
      </c>
      <c r="G134" s="43">
        <v>12.02</v>
      </c>
      <c r="H134" s="43">
        <v>16.649999999999999</v>
      </c>
      <c r="I134" s="43">
        <v>8.9600000000000009</v>
      </c>
      <c r="J134" s="43">
        <v>233.72</v>
      </c>
      <c r="K134" s="44" t="s">
        <v>136</v>
      </c>
      <c r="L134" s="43"/>
    </row>
    <row r="135" spans="1:12" ht="25.5" x14ac:dyDescent="0.25">
      <c r="A135" s="14"/>
      <c r="B135" s="15"/>
      <c r="C135" s="11"/>
      <c r="D135" s="7" t="s">
        <v>29</v>
      </c>
      <c r="E135" s="50" t="s">
        <v>79</v>
      </c>
      <c r="F135" s="43">
        <v>150</v>
      </c>
      <c r="G135" s="43">
        <v>3.32</v>
      </c>
      <c r="H135" s="43">
        <v>4.3499999999999996</v>
      </c>
      <c r="I135" s="43">
        <v>22.37</v>
      </c>
      <c r="J135" s="43">
        <v>141.93</v>
      </c>
      <c r="K135" s="44" t="s">
        <v>80</v>
      </c>
      <c r="L135" s="43"/>
    </row>
    <row r="136" spans="1:12" ht="25.5" x14ac:dyDescent="0.25">
      <c r="A136" s="14"/>
      <c r="B136" s="15"/>
      <c r="C136" s="11"/>
      <c r="D136" s="7" t="s">
        <v>30</v>
      </c>
      <c r="E136" s="50" t="s">
        <v>96</v>
      </c>
      <c r="F136" s="43">
        <v>200</v>
      </c>
      <c r="G136" s="43">
        <v>2</v>
      </c>
      <c r="H136" s="43">
        <v>0</v>
      </c>
      <c r="I136" s="43">
        <v>40.4</v>
      </c>
      <c r="J136" s="43">
        <v>169.6</v>
      </c>
      <c r="K136" s="44" t="s">
        <v>97</v>
      </c>
      <c r="L136" s="43"/>
    </row>
    <row r="137" spans="1:12" ht="15" x14ac:dyDescent="0.25">
      <c r="A137" s="14"/>
      <c r="B137" s="15"/>
      <c r="C137" s="11"/>
      <c r="D137" s="7" t="s">
        <v>31</v>
      </c>
      <c r="E137" s="42" t="s">
        <v>42</v>
      </c>
      <c r="F137" s="43">
        <v>25</v>
      </c>
      <c r="G137" s="43">
        <v>0.75</v>
      </c>
      <c r="H137" s="43">
        <v>1</v>
      </c>
      <c r="I137" s="43">
        <v>15.25</v>
      </c>
      <c r="J137" s="43">
        <v>73</v>
      </c>
      <c r="K137" s="44" t="s">
        <v>41</v>
      </c>
      <c r="L137" s="43"/>
    </row>
    <row r="138" spans="1:12" ht="15" x14ac:dyDescent="0.25">
      <c r="A138" s="14"/>
      <c r="B138" s="15"/>
      <c r="C138" s="11"/>
      <c r="D138" s="7" t="s">
        <v>32</v>
      </c>
      <c r="E138" s="42" t="s">
        <v>50</v>
      </c>
      <c r="F138" s="43">
        <v>40</v>
      </c>
      <c r="G138" s="43">
        <v>2.8</v>
      </c>
      <c r="H138" s="43">
        <v>0.4</v>
      </c>
      <c r="I138" s="43">
        <v>16.399999999999999</v>
      </c>
      <c r="J138" s="43">
        <v>80.400000000000006</v>
      </c>
      <c r="K138" s="44" t="s">
        <v>41</v>
      </c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>
        <v>110</v>
      </c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6"/>
      <c r="B141" s="17"/>
      <c r="C141" s="8"/>
      <c r="D141" s="18" t="s">
        <v>33</v>
      </c>
      <c r="E141" s="9"/>
      <c r="F141" s="19">
        <f>SUM(F132:F140)</f>
        <v>785</v>
      </c>
      <c r="G141" s="19">
        <f t="shared" ref="G141:J141" si="51">SUM(G132:G140)</f>
        <v>31.68</v>
      </c>
      <c r="H141" s="19">
        <f t="shared" si="51"/>
        <v>32</v>
      </c>
      <c r="I141" s="19">
        <f t="shared" si="51"/>
        <v>126.45000000000002</v>
      </c>
      <c r="J141" s="19">
        <f t="shared" si="51"/>
        <v>920.53</v>
      </c>
      <c r="K141" s="25"/>
      <c r="L141" s="19">
        <f t="shared" ref="L141" si="52">SUM(L132:L140)</f>
        <v>110</v>
      </c>
    </row>
    <row r="142" spans="1:12" ht="15" x14ac:dyDescent="0.2">
      <c r="A142" s="33">
        <f>A123</f>
        <v>2</v>
      </c>
      <c r="B142" s="33">
        <f>B123</f>
        <v>2</v>
      </c>
      <c r="C142" s="55" t="s">
        <v>4</v>
      </c>
      <c r="D142" s="56"/>
      <c r="E142" s="31"/>
      <c r="F142" s="32">
        <f>F131+F141</f>
        <v>1415</v>
      </c>
      <c r="G142" s="32">
        <f t="shared" ref="G142" si="53">G131+G141</f>
        <v>50.620000000000005</v>
      </c>
      <c r="H142" s="32">
        <f t="shared" ref="H142" si="54">H131+H141</f>
        <v>53.22</v>
      </c>
      <c r="I142" s="32">
        <f t="shared" ref="I142" si="55">I131+I141</f>
        <v>220.60000000000002</v>
      </c>
      <c r="J142" s="32">
        <f t="shared" ref="J142:L142" si="56">J131+J141</f>
        <v>1563.8899999999999</v>
      </c>
      <c r="K142" s="32"/>
      <c r="L142" s="32">
        <f t="shared" si="56"/>
        <v>198.36</v>
      </c>
    </row>
    <row r="143" spans="1:12" ht="25.5" x14ac:dyDescent="0.25">
      <c r="A143" s="20">
        <v>2</v>
      </c>
      <c r="B143" s="21">
        <v>3</v>
      </c>
      <c r="C143" s="22" t="s">
        <v>20</v>
      </c>
      <c r="D143" s="5" t="s">
        <v>21</v>
      </c>
      <c r="E143" s="51" t="s">
        <v>83</v>
      </c>
      <c r="F143" s="40">
        <v>150</v>
      </c>
      <c r="G143" s="40">
        <v>17.399999999999999</v>
      </c>
      <c r="H143" s="40">
        <v>19.309999999999999</v>
      </c>
      <c r="I143" s="40">
        <v>4.45</v>
      </c>
      <c r="J143" s="40">
        <v>261.14</v>
      </c>
      <c r="K143" s="41" t="s">
        <v>84</v>
      </c>
      <c r="L143" s="40"/>
    </row>
    <row r="144" spans="1:12" ht="25.5" x14ac:dyDescent="0.25">
      <c r="A144" s="23"/>
      <c r="B144" s="15"/>
      <c r="C144" s="11"/>
      <c r="D144" s="7" t="s">
        <v>22</v>
      </c>
      <c r="E144" s="50" t="s">
        <v>100</v>
      </c>
      <c r="F144" s="43">
        <v>200</v>
      </c>
      <c r="G144" s="43">
        <v>0.02</v>
      </c>
      <c r="H144" s="43">
        <v>0</v>
      </c>
      <c r="I144" s="43">
        <v>32.03</v>
      </c>
      <c r="J144" s="43">
        <v>128.22</v>
      </c>
      <c r="K144" s="44" t="s">
        <v>137</v>
      </c>
      <c r="L144" s="43"/>
    </row>
    <row r="145" spans="1:12" ht="15.75" customHeight="1" x14ac:dyDescent="0.25">
      <c r="A145" s="23"/>
      <c r="B145" s="15"/>
      <c r="C145" s="11"/>
      <c r="D145" s="7" t="s">
        <v>31</v>
      </c>
      <c r="E145" s="42" t="s">
        <v>42</v>
      </c>
      <c r="F145" s="43">
        <v>25</v>
      </c>
      <c r="G145" s="43">
        <v>0.75</v>
      </c>
      <c r="H145" s="43">
        <v>1</v>
      </c>
      <c r="I145" s="43">
        <v>15.25</v>
      </c>
      <c r="J145" s="43">
        <v>73</v>
      </c>
      <c r="K145" s="44" t="s">
        <v>41</v>
      </c>
      <c r="L145" s="43"/>
    </row>
    <row r="146" spans="1:12" ht="15.75" customHeight="1" thickBot="1" x14ac:dyDescent="0.3">
      <c r="A146" s="23"/>
      <c r="B146" s="15"/>
      <c r="C146" s="11"/>
      <c r="D146" s="7" t="s">
        <v>32</v>
      </c>
      <c r="E146" s="42" t="s">
        <v>50</v>
      </c>
      <c r="F146" s="43">
        <v>20</v>
      </c>
      <c r="G146" s="43">
        <v>1.4</v>
      </c>
      <c r="H146" s="43">
        <v>0.2</v>
      </c>
      <c r="I146" s="43">
        <v>8.1999999999999993</v>
      </c>
      <c r="J146" s="43">
        <v>40.200000000000003</v>
      </c>
      <c r="K146" s="44" t="s">
        <v>41</v>
      </c>
      <c r="L146" s="43"/>
    </row>
    <row r="147" spans="1:12" ht="15" x14ac:dyDescent="0.25">
      <c r="A147" s="23"/>
      <c r="B147" s="15"/>
      <c r="C147" s="11"/>
      <c r="D147" s="7" t="s">
        <v>24</v>
      </c>
      <c r="E147" s="51" t="s">
        <v>46</v>
      </c>
      <c r="F147" s="43">
        <v>150</v>
      </c>
      <c r="G147" s="43">
        <v>0.6</v>
      </c>
      <c r="H147" s="43">
        <v>0.6</v>
      </c>
      <c r="I147" s="43">
        <v>14.7</v>
      </c>
      <c r="J147" s="43">
        <v>66.599999999999994</v>
      </c>
      <c r="K147" s="44"/>
      <c r="L147" s="43"/>
    </row>
    <row r="148" spans="1:12" ht="26.25" thickBot="1" x14ac:dyDescent="0.3">
      <c r="A148" s="23"/>
      <c r="B148" s="15"/>
      <c r="C148" s="11"/>
      <c r="D148" s="6"/>
      <c r="E148" s="53" t="s">
        <v>47</v>
      </c>
      <c r="F148" s="43">
        <v>15</v>
      </c>
      <c r="G148" s="43">
        <v>3.62</v>
      </c>
      <c r="H148" s="43">
        <v>4.43</v>
      </c>
      <c r="I148" s="43">
        <v>0.05</v>
      </c>
      <c r="J148" s="43">
        <v>54.47</v>
      </c>
      <c r="K148" s="44" t="s">
        <v>55</v>
      </c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>
        <v>88.36</v>
      </c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SUM(F143:F149)</f>
        <v>560</v>
      </c>
      <c r="G150" s="19">
        <f>SUM(G143:G149)</f>
        <v>23.79</v>
      </c>
      <c r="H150" s="19">
        <f>SUM(H143:H149)</f>
        <v>25.54</v>
      </c>
      <c r="I150" s="19">
        <f>SUM(I143:I149)</f>
        <v>74.680000000000007</v>
      </c>
      <c r="J150" s="19">
        <f>SUM(J143:J149)</f>
        <v>623.63</v>
      </c>
      <c r="K150" s="25"/>
      <c r="L150" s="19">
        <f>SUM(L143:L149)</f>
        <v>88.36</v>
      </c>
    </row>
    <row r="151" spans="1:12" ht="25.5" x14ac:dyDescent="0.25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52" t="s">
        <v>138</v>
      </c>
      <c r="F151" s="43">
        <v>60</v>
      </c>
      <c r="G151" s="43">
        <v>0.89</v>
      </c>
      <c r="H151" s="43">
        <v>6.02</v>
      </c>
      <c r="I151" s="43">
        <v>5.36</v>
      </c>
      <c r="J151" s="43">
        <v>79.16</v>
      </c>
      <c r="K151" s="44" t="s">
        <v>139</v>
      </c>
      <c r="L151" s="43"/>
    </row>
    <row r="152" spans="1:12" ht="25.5" x14ac:dyDescent="0.25">
      <c r="A152" s="23"/>
      <c r="B152" s="15"/>
      <c r="C152" s="11"/>
      <c r="D152" s="7" t="s">
        <v>27</v>
      </c>
      <c r="E152" s="50" t="s">
        <v>140</v>
      </c>
      <c r="F152" s="43">
        <v>220</v>
      </c>
      <c r="G152" s="43">
        <v>6.81</v>
      </c>
      <c r="H152" s="43">
        <v>7.4</v>
      </c>
      <c r="I152" s="43">
        <v>14.55</v>
      </c>
      <c r="J152" s="43">
        <v>152.07</v>
      </c>
      <c r="K152" s="44" t="s">
        <v>141</v>
      </c>
      <c r="L152" s="43"/>
    </row>
    <row r="153" spans="1:12" ht="25.5" x14ac:dyDescent="0.25">
      <c r="A153" s="23"/>
      <c r="B153" s="15"/>
      <c r="C153" s="11"/>
      <c r="D153" s="7" t="s">
        <v>28</v>
      </c>
      <c r="E153" s="50" t="s">
        <v>142</v>
      </c>
      <c r="F153" s="43">
        <v>90</v>
      </c>
      <c r="G153" s="43">
        <v>16.8</v>
      </c>
      <c r="H153" s="43">
        <v>9.41</v>
      </c>
      <c r="I153" s="43">
        <v>7.05</v>
      </c>
      <c r="J153" s="43">
        <v>180.13</v>
      </c>
      <c r="K153" s="44" t="s">
        <v>143</v>
      </c>
      <c r="L153" s="43"/>
    </row>
    <row r="154" spans="1:12" ht="25.5" x14ac:dyDescent="0.25">
      <c r="A154" s="23"/>
      <c r="B154" s="15"/>
      <c r="C154" s="11"/>
      <c r="D154" s="7" t="s">
        <v>29</v>
      </c>
      <c r="E154" s="50" t="s">
        <v>40</v>
      </c>
      <c r="F154" s="43">
        <v>155</v>
      </c>
      <c r="G154" s="43">
        <v>8.18</v>
      </c>
      <c r="H154" s="43">
        <v>5.19</v>
      </c>
      <c r="I154" s="43">
        <v>41.13</v>
      </c>
      <c r="J154" s="43">
        <v>243.92</v>
      </c>
      <c r="K154" s="44" t="s">
        <v>109</v>
      </c>
      <c r="L154" s="43"/>
    </row>
    <row r="155" spans="1:12" ht="25.5" x14ac:dyDescent="0.25">
      <c r="A155" s="23"/>
      <c r="B155" s="15"/>
      <c r="C155" s="11"/>
      <c r="D155" s="7" t="s">
        <v>30</v>
      </c>
      <c r="E155" s="50" t="s">
        <v>81</v>
      </c>
      <c r="F155" s="43">
        <v>200</v>
      </c>
      <c r="G155" s="43">
        <v>0.8</v>
      </c>
      <c r="H155" s="43">
        <v>0</v>
      </c>
      <c r="I155" s="43">
        <v>31.9</v>
      </c>
      <c r="J155" s="43">
        <v>130.80000000000001</v>
      </c>
      <c r="K155" s="44" t="s">
        <v>82</v>
      </c>
      <c r="L155" s="43"/>
    </row>
    <row r="156" spans="1:12" ht="15" x14ac:dyDescent="0.25">
      <c r="A156" s="23"/>
      <c r="B156" s="15"/>
      <c r="C156" s="11"/>
      <c r="D156" s="7" t="s">
        <v>31</v>
      </c>
      <c r="E156" s="42" t="s">
        <v>42</v>
      </c>
      <c r="F156" s="43">
        <v>25</v>
      </c>
      <c r="G156" s="43">
        <v>0.75</v>
      </c>
      <c r="H156" s="43">
        <v>1</v>
      </c>
      <c r="I156" s="43">
        <v>15.25</v>
      </c>
      <c r="J156" s="43">
        <v>73</v>
      </c>
      <c r="K156" s="44" t="s">
        <v>41</v>
      </c>
      <c r="L156" s="43"/>
    </row>
    <row r="157" spans="1:12" ht="15" x14ac:dyDescent="0.25">
      <c r="A157" s="23"/>
      <c r="B157" s="15"/>
      <c r="C157" s="11"/>
      <c r="D157" s="7" t="s">
        <v>32</v>
      </c>
      <c r="E157" s="42" t="s">
        <v>50</v>
      </c>
      <c r="F157" s="43">
        <v>40</v>
      </c>
      <c r="G157" s="43">
        <v>2.8</v>
      </c>
      <c r="H157" s="43">
        <v>0.4</v>
      </c>
      <c r="I157" s="43">
        <v>16.399999999999999</v>
      </c>
      <c r="J157" s="43">
        <v>80.400000000000006</v>
      </c>
      <c r="K157" s="44" t="s">
        <v>41</v>
      </c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>
        <v>110</v>
      </c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790</v>
      </c>
      <c r="G160" s="19">
        <f t="shared" ref="G160:J160" si="57">SUM(G151:G159)</f>
        <v>37.029999999999994</v>
      </c>
      <c r="H160" s="19">
        <f t="shared" si="57"/>
        <v>29.419999999999998</v>
      </c>
      <c r="I160" s="19">
        <f t="shared" si="57"/>
        <v>131.64000000000001</v>
      </c>
      <c r="J160" s="19">
        <f t="shared" si="57"/>
        <v>939.4799999999999</v>
      </c>
      <c r="K160" s="25"/>
      <c r="L160" s="19">
        <f t="shared" ref="L160" si="58">SUM(L151:L159)</f>
        <v>110</v>
      </c>
    </row>
    <row r="161" spans="1:12" ht="15" x14ac:dyDescent="0.2">
      <c r="A161" s="29">
        <f>A143</f>
        <v>2</v>
      </c>
      <c r="B161" s="30">
        <f>B143</f>
        <v>3</v>
      </c>
      <c r="C161" s="55" t="s">
        <v>4</v>
      </c>
      <c r="D161" s="56"/>
      <c r="E161" s="31"/>
      <c r="F161" s="32">
        <f>F150+F160</f>
        <v>1350</v>
      </c>
      <c r="G161" s="32">
        <f t="shared" ref="G161" si="59">G150+G160</f>
        <v>60.819999999999993</v>
      </c>
      <c r="H161" s="32">
        <f t="shared" ref="H161" si="60">H150+H160</f>
        <v>54.959999999999994</v>
      </c>
      <c r="I161" s="32">
        <f t="shared" ref="I161" si="61">I150+I160</f>
        <v>206.32000000000002</v>
      </c>
      <c r="J161" s="32">
        <f t="shared" ref="J161:L161" si="62">J150+J160</f>
        <v>1563.11</v>
      </c>
      <c r="K161" s="32"/>
      <c r="L161" s="32">
        <f t="shared" si="62"/>
        <v>198.36</v>
      </c>
    </row>
    <row r="162" spans="1:12" ht="25.5" x14ac:dyDescent="0.25">
      <c r="A162" s="20">
        <v>2</v>
      </c>
      <c r="B162" s="21">
        <v>4</v>
      </c>
      <c r="C162" s="22" t="s">
        <v>20</v>
      </c>
      <c r="D162" s="5" t="s">
        <v>21</v>
      </c>
      <c r="E162" s="51" t="s">
        <v>144</v>
      </c>
      <c r="F162" s="40">
        <v>200</v>
      </c>
      <c r="G162" s="40">
        <v>5.66</v>
      </c>
      <c r="H162" s="40">
        <v>6.89</v>
      </c>
      <c r="I162" s="40">
        <v>27.8</v>
      </c>
      <c r="J162" s="40">
        <v>195.8</v>
      </c>
      <c r="K162" s="41" t="s">
        <v>125</v>
      </c>
      <c r="L162" s="40"/>
    </row>
    <row r="163" spans="1:12" ht="26.25" thickBot="1" x14ac:dyDescent="0.3">
      <c r="A163" s="23"/>
      <c r="B163" s="15"/>
      <c r="C163" s="11"/>
      <c r="D163" s="6"/>
      <c r="E163" s="53" t="s">
        <v>71</v>
      </c>
      <c r="F163" s="43">
        <v>50</v>
      </c>
      <c r="G163" s="43">
        <v>6.35</v>
      </c>
      <c r="H163" s="43">
        <v>5.45</v>
      </c>
      <c r="I163" s="43">
        <v>0.35</v>
      </c>
      <c r="J163" s="43">
        <v>75.849999999999994</v>
      </c>
      <c r="K163" s="44" t="s">
        <v>131</v>
      </c>
      <c r="L163" s="43"/>
    </row>
    <row r="164" spans="1:12" ht="25.5" x14ac:dyDescent="0.25">
      <c r="A164" s="23"/>
      <c r="B164" s="15"/>
      <c r="C164" s="11"/>
      <c r="D164" s="7" t="s">
        <v>22</v>
      </c>
      <c r="E164" s="50" t="s">
        <v>65</v>
      </c>
      <c r="F164" s="43">
        <v>200</v>
      </c>
      <c r="G164" s="43">
        <v>0</v>
      </c>
      <c r="H164" s="43">
        <v>0</v>
      </c>
      <c r="I164" s="43">
        <v>14.93</v>
      </c>
      <c r="J164" s="43">
        <v>59.7</v>
      </c>
      <c r="K164" s="44" t="s">
        <v>85</v>
      </c>
      <c r="L164" s="43"/>
    </row>
    <row r="165" spans="1:12" ht="15" x14ac:dyDescent="0.25">
      <c r="A165" s="23"/>
      <c r="B165" s="15"/>
      <c r="C165" s="11"/>
      <c r="D165" s="7" t="s">
        <v>31</v>
      </c>
      <c r="E165" s="42" t="s">
        <v>42</v>
      </c>
      <c r="F165" s="43">
        <v>25</v>
      </c>
      <c r="G165" s="43">
        <v>0.75</v>
      </c>
      <c r="H165" s="43">
        <v>1</v>
      </c>
      <c r="I165" s="43">
        <v>15.25</v>
      </c>
      <c r="J165" s="43">
        <v>73</v>
      </c>
      <c r="K165" s="44" t="s">
        <v>41</v>
      </c>
      <c r="L165" s="43"/>
    </row>
    <row r="166" spans="1:12" ht="15.75" thickBot="1" x14ac:dyDescent="0.3">
      <c r="A166" s="23"/>
      <c r="B166" s="15"/>
      <c r="C166" s="11"/>
      <c r="D166" s="7" t="s">
        <v>32</v>
      </c>
      <c r="E166" s="42" t="s">
        <v>50</v>
      </c>
      <c r="F166" s="43">
        <v>20</v>
      </c>
      <c r="G166" s="43">
        <v>1.4</v>
      </c>
      <c r="H166" s="43">
        <v>0.2</v>
      </c>
      <c r="I166" s="43">
        <v>8.1999999999999993</v>
      </c>
      <c r="J166" s="43">
        <v>40.200000000000003</v>
      </c>
      <c r="K166" s="44" t="s">
        <v>41</v>
      </c>
      <c r="L166" s="43"/>
    </row>
    <row r="167" spans="1:12" ht="15" x14ac:dyDescent="0.25">
      <c r="A167" s="23"/>
      <c r="B167" s="15"/>
      <c r="C167" s="11"/>
      <c r="D167" s="7" t="s">
        <v>24</v>
      </c>
      <c r="E167" s="51" t="s">
        <v>128</v>
      </c>
      <c r="F167" s="43">
        <v>200</v>
      </c>
      <c r="G167" s="43">
        <v>1</v>
      </c>
      <c r="H167" s="43">
        <v>0</v>
      </c>
      <c r="I167" s="43">
        <v>21.2</v>
      </c>
      <c r="J167" s="43">
        <v>1.77</v>
      </c>
      <c r="K167" s="44" t="s">
        <v>41</v>
      </c>
      <c r="L167" s="43"/>
    </row>
    <row r="168" spans="1:12" ht="15" x14ac:dyDescent="0.25">
      <c r="A168" s="23"/>
      <c r="B168" s="15"/>
      <c r="C168" s="11"/>
      <c r="D168" s="6"/>
      <c r="E168" s="50" t="s">
        <v>54</v>
      </c>
      <c r="F168" s="43">
        <v>25</v>
      </c>
      <c r="G168" s="43">
        <v>1.38</v>
      </c>
      <c r="H168" s="43">
        <v>5.75</v>
      </c>
      <c r="I168" s="43">
        <v>16.75</v>
      </c>
      <c r="J168" s="43">
        <v>124.27</v>
      </c>
      <c r="K168" s="44" t="s">
        <v>41</v>
      </c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>
        <v>88.36</v>
      </c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SUM(F162:F169)</f>
        <v>720</v>
      </c>
      <c r="G170" s="19">
        <f t="shared" ref="G170:J170" si="63">SUM(G162:G169)</f>
        <v>16.54</v>
      </c>
      <c r="H170" s="19">
        <f t="shared" si="63"/>
        <v>19.29</v>
      </c>
      <c r="I170" s="19">
        <f t="shared" si="63"/>
        <v>104.48</v>
      </c>
      <c r="J170" s="19">
        <f t="shared" si="63"/>
        <v>570.58999999999992</v>
      </c>
      <c r="K170" s="25"/>
      <c r="L170" s="19">
        <f t="shared" ref="L170" si="64">SUM(L162:L169)</f>
        <v>88.36</v>
      </c>
    </row>
    <row r="171" spans="1:12" ht="25.5" x14ac:dyDescent="0.25">
      <c r="A171" s="26">
        <f>A162</f>
        <v>2</v>
      </c>
      <c r="B171" s="13">
        <f>B162</f>
        <v>4</v>
      </c>
      <c r="C171" s="10" t="s">
        <v>25</v>
      </c>
      <c r="D171" s="7" t="s">
        <v>26</v>
      </c>
      <c r="E171" s="52" t="s">
        <v>88</v>
      </c>
      <c r="F171" s="43">
        <v>60</v>
      </c>
      <c r="G171" s="43">
        <v>0.93</v>
      </c>
      <c r="H171" s="43">
        <v>3.02</v>
      </c>
      <c r="I171" s="43">
        <v>5.62</v>
      </c>
      <c r="J171" s="43">
        <v>53.42</v>
      </c>
      <c r="K171" s="44" t="s">
        <v>89</v>
      </c>
      <c r="L171" s="43"/>
    </row>
    <row r="172" spans="1:12" ht="30" x14ac:dyDescent="0.25">
      <c r="A172" s="23"/>
      <c r="B172" s="15"/>
      <c r="C172" s="11"/>
      <c r="D172" s="7" t="s">
        <v>27</v>
      </c>
      <c r="E172" s="50" t="s">
        <v>90</v>
      </c>
      <c r="F172" s="43">
        <v>220</v>
      </c>
      <c r="G172" s="43">
        <v>6.96</v>
      </c>
      <c r="H172" s="43">
        <v>4.49</v>
      </c>
      <c r="I172" s="43">
        <v>14.59</v>
      </c>
      <c r="J172" s="43">
        <v>126.64</v>
      </c>
      <c r="K172" s="44" t="s">
        <v>91</v>
      </c>
      <c r="L172" s="43"/>
    </row>
    <row r="173" spans="1:12" ht="25.5" x14ac:dyDescent="0.25">
      <c r="A173" s="23"/>
      <c r="B173" s="15"/>
      <c r="C173" s="11"/>
      <c r="D173" s="7" t="s">
        <v>28</v>
      </c>
      <c r="E173" s="50" t="s">
        <v>145</v>
      </c>
      <c r="F173" s="43">
        <v>95</v>
      </c>
      <c r="G173" s="43">
        <v>12.92</v>
      </c>
      <c r="H173" s="43">
        <v>15</v>
      </c>
      <c r="I173" s="43">
        <v>10.5</v>
      </c>
      <c r="J173" s="43">
        <v>228.66</v>
      </c>
      <c r="K173" s="44" t="s">
        <v>146</v>
      </c>
      <c r="L173" s="43"/>
    </row>
    <row r="174" spans="1:12" ht="25.5" x14ac:dyDescent="0.25">
      <c r="A174" s="23"/>
      <c r="B174" s="15"/>
      <c r="C174" s="11"/>
      <c r="D174" s="7" t="s">
        <v>29</v>
      </c>
      <c r="E174" s="50" t="s">
        <v>79</v>
      </c>
      <c r="F174" s="43">
        <v>150</v>
      </c>
      <c r="G174" s="43">
        <v>3.32</v>
      </c>
      <c r="H174" s="43">
        <v>4.3499999999999996</v>
      </c>
      <c r="I174" s="43">
        <v>22.37</v>
      </c>
      <c r="J174" s="43">
        <v>141.93</v>
      </c>
      <c r="K174" s="44" t="s">
        <v>80</v>
      </c>
      <c r="L174" s="43"/>
    </row>
    <row r="175" spans="1:12" ht="25.5" x14ac:dyDescent="0.25">
      <c r="A175" s="23"/>
      <c r="B175" s="15"/>
      <c r="C175" s="11"/>
      <c r="D175" s="7" t="s">
        <v>30</v>
      </c>
      <c r="E175" s="50" t="s">
        <v>147</v>
      </c>
      <c r="F175" s="43">
        <v>200</v>
      </c>
      <c r="G175" s="43">
        <v>0.64</v>
      </c>
      <c r="H175" s="43">
        <v>0</v>
      </c>
      <c r="I175" s="43">
        <v>33.5</v>
      </c>
      <c r="J175" s="43">
        <v>136.56</v>
      </c>
      <c r="K175" s="44" t="s">
        <v>148</v>
      </c>
      <c r="L175" s="43"/>
    </row>
    <row r="176" spans="1:12" ht="15" x14ac:dyDescent="0.25">
      <c r="A176" s="23"/>
      <c r="B176" s="15"/>
      <c r="C176" s="11"/>
      <c r="D176" s="7" t="s">
        <v>31</v>
      </c>
      <c r="E176" s="42" t="s">
        <v>42</v>
      </c>
      <c r="F176" s="43">
        <v>25</v>
      </c>
      <c r="G176" s="43">
        <v>0.75</v>
      </c>
      <c r="H176" s="43">
        <v>1</v>
      </c>
      <c r="I176" s="43">
        <v>15.25</v>
      </c>
      <c r="J176" s="43">
        <v>73</v>
      </c>
      <c r="K176" s="44" t="s">
        <v>41</v>
      </c>
      <c r="L176" s="43"/>
    </row>
    <row r="177" spans="1:12" ht="15" x14ac:dyDescent="0.25">
      <c r="A177" s="23"/>
      <c r="B177" s="15"/>
      <c r="C177" s="11"/>
      <c r="D177" s="7" t="s">
        <v>32</v>
      </c>
      <c r="E177" s="42" t="s">
        <v>50</v>
      </c>
      <c r="F177" s="43">
        <v>40</v>
      </c>
      <c r="G177" s="43">
        <v>2.8</v>
      </c>
      <c r="H177" s="43">
        <v>0.4</v>
      </c>
      <c r="I177" s="43">
        <v>16.399999999999999</v>
      </c>
      <c r="J177" s="43">
        <v>80.400000000000006</v>
      </c>
      <c r="K177" s="44" t="s">
        <v>41</v>
      </c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>
        <v>110</v>
      </c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SUM(F171:F179)</f>
        <v>790</v>
      </c>
      <c r="G180" s="19">
        <f t="shared" ref="G180:J180" si="65">SUM(G171:G179)</f>
        <v>28.32</v>
      </c>
      <c r="H180" s="19">
        <f t="shared" si="65"/>
        <v>28.259999999999998</v>
      </c>
      <c r="I180" s="19">
        <f t="shared" si="65"/>
        <v>118.22999999999999</v>
      </c>
      <c r="J180" s="19">
        <f t="shared" si="65"/>
        <v>840.61</v>
      </c>
      <c r="K180" s="25"/>
      <c r="L180" s="19">
        <f t="shared" ref="L180" si="66">SUM(L171:L179)</f>
        <v>110</v>
      </c>
    </row>
    <row r="181" spans="1:12" ht="15" x14ac:dyDescent="0.2">
      <c r="A181" s="29">
        <f>A162</f>
        <v>2</v>
      </c>
      <c r="B181" s="30">
        <f>B162</f>
        <v>4</v>
      </c>
      <c r="C181" s="55" t="s">
        <v>4</v>
      </c>
      <c r="D181" s="56"/>
      <c r="E181" s="31"/>
      <c r="F181" s="32">
        <f>F170+F180</f>
        <v>1510</v>
      </c>
      <c r="G181" s="32">
        <f t="shared" ref="G181" si="67">G170+G180</f>
        <v>44.86</v>
      </c>
      <c r="H181" s="32">
        <f t="shared" ref="H181" si="68">H170+H180</f>
        <v>47.55</v>
      </c>
      <c r="I181" s="32">
        <f t="shared" ref="I181" si="69">I170+I180</f>
        <v>222.70999999999998</v>
      </c>
      <c r="J181" s="32">
        <f t="shared" ref="J181:L181" si="70">J170+J180</f>
        <v>1411.1999999999998</v>
      </c>
      <c r="K181" s="32"/>
      <c r="L181" s="32">
        <f t="shared" si="70"/>
        <v>198.36</v>
      </c>
    </row>
    <row r="182" spans="1:12" ht="25.5" x14ac:dyDescent="0.25">
      <c r="A182" s="20">
        <v>2</v>
      </c>
      <c r="B182" s="21">
        <v>5</v>
      </c>
      <c r="C182" s="22" t="s">
        <v>20</v>
      </c>
      <c r="D182" s="5" t="s">
        <v>21</v>
      </c>
      <c r="E182" s="51" t="s">
        <v>40</v>
      </c>
      <c r="F182" s="40">
        <v>155</v>
      </c>
      <c r="G182" s="40">
        <v>8.18</v>
      </c>
      <c r="H182" s="40">
        <v>5.19</v>
      </c>
      <c r="I182" s="40">
        <v>41.13</v>
      </c>
      <c r="J182" s="40">
        <v>243.92</v>
      </c>
      <c r="K182" s="41" t="s">
        <v>149</v>
      </c>
      <c r="L182" s="40"/>
    </row>
    <row r="183" spans="1:12" ht="25.5" x14ac:dyDescent="0.25">
      <c r="A183" s="23"/>
      <c r="B183" s="15"/>
      <c r="C183" s="11"/>
      <c r="D183" s="7" t="s">
        <v>22</v>
      </c>
      <c r="E183" s="50" t="s">
        <v>65</v>
      </c>
      <c r="F183" s="43">
        <v>200</v>
      </c>
      <c r="G183" s="43">
        <v>0</v>
      </c>
      <c r="H183" s="43">
        <v>0</v>
      </c>
      <c r="I183" s="43">
        <v>14.93</v>
      </c>
      <c r="J183" s="43">
        <v>59.7</v>
      </c>
      <c r="K183" s="44" t="s">
        <v>85</v>
      </c>
      <c r="L183" s="43"/>
    </row>
    <row r="184" spans="1:12" ht="15" x14ac:dyDescent="0.25">
      <c r="A184" s="23"/>
      <c r="B184" s="15"/>
      <c r="C184" s="11"/>
      <c r="D184" s="7" t="s">
        <v>150</v>
      </c>
      <c r="E184" s="42" t="s">
        <v>42</v>
      </c>
      <c r="F184" s="43">
        <v>25</v>
      </c>
      <c r="G184" s="43">
        <v>0.75</v>
      </c>
      <c r="H184" s="43">
        <v>1</v>
      </c>
      <c r="I184" s="43">
        <v>15.25</v>
      </c>
      <c r="J184" s="43">
        <v>73</v>
      </c>
      <c r="K184" s="44" t="s">
        <v>41</v>
      </c>
      <c r="L184" s="43"/>
    </row>
    <row r="185" spans="1:12" ht="15.75" thickBot="1" x14ac:dyDescent="0.3">
      <c r="A185" s="23"/>
      <c r="B185" s="15"/>
      <c r="C185" s="11"/>
      <c r="D185" s="7" t="s">
        <v>32</v>
      </c>
      <c r="E185" s="42" t="s">
        <v>50</v>
      </c>
      <c r="F185" s="43">
        <v>20</v>
      </c>
      <c r="G185" s="43">
        <v>1.4</v>
      </c>
      <c r="H185" s="43">
        <v>0.2</v>
      </c>
      <c r="I185" s="43">
        <v>8.1999999999999993</v>
      </c>
      <c r="J185" s="43">
        <v>40.200000000000003</v>
      </c>
      <c r="K185" s="44" t="s">
        <v>41</v>
      </c>
      <c r="L185" s="43"/>
    </row>
    <row r="186" spans="1:12" ht="15" x14ac:dyDescent="0.25">
      <c r="A186" s="23"/>
      <c r="B186" s="15"/>
      <c r="C186" s="11"/>
      <c r="D186" s="7" t="s">
        <v>24</v>
      </c>
      <c r="E186" s="51" t="s">
        <v>102</v>
      </c>
      <c r="F186" s="43">
        <v>95</v>
      </c>
      <c r="G186" s="43">
        <v>2.4</v>
      </c>
      <c r="H186" s="43">
        <v>0.3</v>
      </c>
      <c r="I186" s="43">
        <v>17.100000000000001</v>
      </c>
      <c r="J186" s="43">
        <v>80.7</v>
      </c>
      <c r="K186" s="44"/>
      <c r="L186" s="43"/>
    </row>
    <row r="187" spans="1:12" ht="15" x14ac:dyDescent="0.25">
      <c r="A187" s="23"/>
      <c r="B187" s="15"/>
      <c r="C187" s="11"/>
      <c r="D187" s="6"/>
      <c r="E187" s="50" t="s">
        <v>151</v>
      </c>
      <c r="F187" s="43">
        <v>10</v>
      </c>
      <c r="G187" s="43">
        <v>0.1</v>
      </c>
      <c r="H187" s="43">
        <v>7.25</v>
      </c>
      <c r="I187" s="43">
        <v>0.14000000000000001</v>
      </c>
      <c r="J187" s="43">
        <v>66.209999999999994</v>
      </c>
      <c r="K187" s="44"/>
      <c r="L187" s="43"/>
    </row>
    <row r="188" spans="1:12" ht="26.25" thickBot="1" x14ac:dyDescent="0.3">
      <c r="A188" s="23"/>
      <c r="B188" s="15"/>
      <c r="C188" s="11"/>
      <c r="D188" s="6"/>
      <c r="E188" s="53" t="s">
        <v>47</v>
      </c>
      <c r="F188" s="43">
        <v>15</v>
      </c>
      <c r="G188" s="43">
        <v>3.62</v>
      </c>
      <c r="H188" s="43">
        <v>4.43</v>
      </c>
      <c r="I188" s="43">
        <v>0.05</v>
      </c>
      <c r="J188" s="43">
        <v>54.47</v>
      </c>
      <c r="K188" s="44" t="s">
        <v>55</v>
      </c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>
        <v>88.36</v>
      </c>
    </row>
    <row r="190" spans="1:12" ht="15.75" customHeight="1" x14ac:dyDescent="0.25">
      <c r="A190" s="24"/>
      <c r="B190" s="17"/>
      <c r="C190" s="8"/>
      <c r="D190" s="18" t="s">
        <v>33</v>
      </c>
      <c r="E190" s="9"/>
      <c r="F190" s="19">
        <f>SUM(F182:F189)</f>
        <v>520</v>
      </c>
      <c r="G190" s="19">
        <f>SUM(G182:G189)</f>
        <v>16.45</v>
      </c>
      <c r="H190" s="19">
        <f>SUM(H182:H189)</f>
        <v>18.37</v>
      </c>
      <c r="I190" s="19">
        <f>SUM(I182:I189)</f>
        <v>96.800000000000011</v>
      </c>
      <c r="J190" s="19">
        <f>SUM(J182:J189)</f>
        <v>618.20000000000005</v>
      </c>
      <c r="K190" s="25"/>
      <c r="L190" s="19">
        <f>SUM(L182:L189)</f>
        <v>88.36</v>
      </c>
    </row>
    <row r="191" spans="1:12" ht="25.5" x14ac:dyDescent="0.25">
      <c r="A191" s="26">
        <f>A182</f>
        <v>2</v>
      </c>
      <c r="B191" s="13">
        <f>B182</f>
        <v>5</v>
      </c>
      <c r="C191" s="10" t="s">
        <v>25</v>
      </c>
      <c r="D191" s="7" t="s">
        <v>26</v>
      </c>
      <c r="E191" s="52" t="s">
        <v>73</v>
      </c>
      <c r="F191" s="43">
        <v>60</v>
      </c>
      <c r="G191" s="43">
        <v>0.92</v>
      </c>
      <c r="H191" s="43">
        <v>3.63</v>
      </c>
      <c r="I191" s="43">
        <v>5.32</v>
      </c>
      <c r="J191" s="43">
        <v>57.57</v>
      </c>
      <c r="K191" s="44" t="s">
        <v>152</v>
      </c>
      <c r="L191" s="43"/>
    </row>
    <row r="192" spans="1:12" ht="25.5" x14ac:dyDescent="0.25">
      <c r="A192" s="23"/>
      <c r="B192" s="15"/>
      <c r="C192" s="11"/>
      <c r="D192" s="7" t="s">
        <v>27</v>
      </c>
      <c r="E192" s="50" t="s">
        <v>153</v>
      </c>
      <c r="F192" s="43">
        <v>220</v>
      </c>
      <c r="G192" s="43">
        <v>6.58</v>
      </c>
      <c r="H192" s="43">
        <v>6.41</v>
      </c>
      <c r="I192" s="43">
        <v>9.98</v>
      </c>
      <c r="J192" s="43">
        <v>123.92</v>
      </c>
      <c r="K192" s="44" t="s">
        <v>154</v>
      </c>
      <c r="L192" s="43"/>
    </row>
    <row r="193" spans="1:12" ht="25.5" x14ac:dyDescent="0.25">
      <c r="A193" s="23"/>
      <c r="B193" s="15"/>
      <c r="C193" s="11"/>
      <c r="D193" s="7" t="s">
        <v>28</v>
      </c>
      <c r="E193" s="50" t="s">
        <v>92</v>
      </c>
      <c r="F193" s="43">
        <v>90</v>
      </c>
      <c r="G193" s="43">
        <v>0.05</v>
      </c>
      <c r="H193" s="43">
        <v>0</v>
      </c>
      <c r="I193" s="43">
        <v>0.37</v>
      </c>
      <c r="J193" s="43">
        <v>1.7</v>
      </c>
      <c r="K193" s="44" t="s">
        <v>93</v>
      </c>
      <c r="L193" s="43"/>
    </row>
    <row r="194" spans="1:12" ht="25.5" x14ac:dyDescent="0.25">
      <c r="A194" s="23"/>
      <c r="B194" s="15"/>
      <c r="C194" s="11"/>
      <c r="D194" s="7" t="s">
        <v>29</v>
      </c>
      <c r="E194" s="50" t="s">
        <v>94</v>
      </c>
      <c r="F194" s="43">
        <v>150</v>
      </c>
      <c r="G194" s="43">
        <v>3.69</v>
      </c>
      <c r="H194" s="43">
        <v>7.25</v>
      </c>
      <c r="I194" s="43">
        <v>42.7</v>
      </c>
      <c r="J194" s="43">
        <v>3.56</v>
      </c>
      <c r="K194" s="44" t="s">
        <v>95</v>
      </c>
      <c r="L194" s="43"/>
    </row>
    <row r="195" spans="1:12" ht="25.5" x14ac:dyDescent="0.25">
      <c r="A195" s="23"/>
      <c r="B195" s="15"/>
      <c r="C195" s="11"/>
      <c r="D195" s="7" t="s">
        <v>30</v>
      </c>
      <c r="E195" s="50" t="s">
        <v>123</v>
      </c>
      <c r="F195" s="43">
        <v>200</v>
      </c>
      <c r="G195" s="43">
        <v>0</v>
      </c>
      <c r="H195" s="43">
        <v>0</v>
      </c>
      <c r="I195" s="43">
        <v>23.88</v>
      </c>
      <c r="J195" s="43">
        <v>95.52</v>
      </c>
      <c r="K195" s="44" t="s">
        <v>60</v>
      </c>
      <c r="L195" s="43"/>
    </row>
    <row r="196" spans="1:12" ht="15" x14ac:dyDescent="0.25">
      <c r="A196" s="23"/>
      <c r="B196" s="15"/>
      <c r="C196" s="11"/>
      <c r="D196" s="7" t="s">
        <v>31</v>
      </c>
      <c r="E196" s="42" t="s">
        <v>42</v>
      </c>
      <c r="F196" s="43">
        <v>25</v>
      </c>
      <c r="G196" s="43">
        <v>0.75</v>
      </c>
      <c r="H196" s="43">
        <v>1</v>
      </c>
      <c r="I196" s="43">
        <v>15.25</v>
      </c>
      <c r="J196" s="43">
        <v>73</v>
      </c>
      <c r="K196" s="44" t="s">
        <v>41</v>
      </c>
      <c r="L196" s="43"/>
    </row>
    <row r="197" spans="1:12" ht="15" x14ac:dyDescent="0.25">
      <c r="A197" s="23"/>
      <c r="B197" s="15"/>
      <c r="C197" s="11"/>
      <c r="D197" s="7" t="s">
        <v>32</v>
      </c>
      <c r="E197" s="42" t="s">
        <v>50</v>
      </c>
      <c r="F197" s="43">
        <v>40</v>
      </c>
      <c r="G197" s="43">
        <v>2.8</v>
      </c>
      <c r="H197" s="43">
        <v>0.4</v>
      </c>
      <c r="I197" s="43">
        <v>16.399999999999999</v>
      </c>
      <c r="J197" s="43">
        <v>80.400000000000006</v>
      </c>
      <c r="K197" s="44" t="s">
        <v>41</v>
      </c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>
        <v>110</v>
      </c>
    </row>
    <row r="200" spans="1:12" ht="15" x14ac:dyDescent="0.25">
      <c r="A200" s="24"/>
      <c r="B200" s="17"/>
      <c r="C200" s="8"/>
      <c r="D200" s="18" t="s">
        <v>33</v>
      </c>
      <c r="E200" s="9"/>
      <c r="F200" s="19">
        <f>SUM(F191:F199)</f>
        <v>785</v>
      </c>
      <c r="G200" s="19">
        <f t="shared" ref="G200:J200" si="71">SUM(G191:G199)</f>
        <v>14.79</v>
      </c>
      <c r="H200" s="19">
        <f t="shared" si="71"/>
        <v>18.689999999999998</v>
      </c>
      <c r="I200" s="19">
        <f t="shared" si="71"/>
        <v>113.9</v>
      </c>
      <c r="J200" s="19">
        <f t="shared" si="71"/>
        <v>435.66999999999996</v>
      </c>
      <c r="K200" s="25"/>
      <c r="L200" s="19">
        <f t="shared" ref="L200" si="72">SUM(L191:L199)</f>
        <v>110</v>
      </c>
    </row>
    <row r="201" spans="1:12" ht="15" x14ac:dyDescent="0.2">
      <c r="A201" s="29">
        <f>A182</f>
        <v>2</v>
      </c>
      <c r="B201" s="30">
        <f>B182</f>
        <v>5</v>
      </c>
      <c r="C201" s="55" t="s">
        <v>4</v>
      </c>
      <c r="D201" s="56"/>
      <c r="E201" s="31"/>
      <c r="F201" s="32">
        <f>F190+F200</f>
        <v>1305</v>
      </c>
      <c r="G201" s="32">
        <f t="shared" ref="G201" si="73">G190+G200</f>
        <v>31.24</v>
      </c>
      <c r="H201" s="32">
        <f t="shared" ref="H201" si="74">H190+H200</f>
        <v>37.06</v>
      </c>
      <c r="I201" s="32">
        <f t="shared" ref="I201" si="75">I190+I200</f>
        <v>210.70000000000002</v>
      </c>
      <c r="J201" s="32">
        <f t="shared" ref="J201:L201" si="76">J190+J200</f>
        <v>1053.8699999999999</v>
      </c>
      <c r="K201" s="32"/>
      <c r="L201" s="32">
        <f t="shared" si="76"/>
        <v>198.36</v>
      </c>
    </row>
    <row r="202" spans="1:12" x14ac:dyDescent="0.2">
      <c r="A202" s="27"/>
      <c r="B202" s="28"/>
      <c r="C202" s="57" t="s">
        <v>5</v>
      </c>
      <c r="D202" s="57"/>
      <c r="E202" s="57"/>
      <c r="F202" s="34">
        <f>(F24+F44+F64+F83+F102+F122+F142+F161+F181+F201)/(IF(F24=0,0,1)+IF(F44=0,0,1)+IF(F64=0,0,1)+IF(F83=0,0,1)+IF(F102=0,0,1)+IF(F122=0,0,1)+IF(F142=0,0,1)+IF(F161=0,0,1)+IF(F181=0,0,1)+IF(F201=0,0,1))</f>
        <v>1381.5</v>
      </c>
      <c r="G202" s="34">
        <f>(G24+G44+G64+G83+G102+G122+G142+G161+G181+G201)/(IF(G24=0,0,1)+IF(G44=0,0,1)+IF(G64=0,0,1)+IF(G83=0,0,1)+IF(G102=0,0,1)+IF(G122=0,0,1)+IF(G142=0,0,1)+IF(G161=0,0,1)+IF(G181=0,0,1)+IF(G201=0,0,1))</f>
        <v>46.905000000000001</v>
      </c>
      <c r="H202" s="34">
        <f>(H24+H44+H64+H83+H102+H122+H142+H161+H181+H201)/(IF(H24=0,0,1)+IF(H44=0,0,1)+IF(H64=0,0,1)+IF(H83=0,0,1)+IF(H102=0,0,1)+IF(H122=0,0,1)+IF(H142=0,0,1)+IF(H161=0,0,1)+IF(H181=0,0,1)+IF(H201=0,0,1))</f>
        <v>48.872</v>
      </c>
      <c r="I202" s="34">
        <f>(I24+I44+I64+I83+I102+I122+I142+I161+I181+I201)/(IF(I24=0,0,1)+IF(I44=0,0,1)+IF(I64=0,0,1)+IF(I83=0,0,1)+IF(I102=0,0,1)+IF(I122=0,0,1)+IF(I142=0,0,1)+IF(I161=0,0,1)+IF(I181=0,0,1)+IF(I201=0,0,1))</f>
        <v>214.70400000000001</v>
      </c>
      <c r="J202" s="34">
        <f>(J24+J44+J64+J83+J102+J122+J142+J161+J181+J201)/(IF(J24=0,0,1)+IF(J44=0,0,1)+IF(J64=0,0,1)+IF(J83=0,0,1)+IF(J102=0,0,1)+IF(J122=0,0,1)+IF(J142=0,0,1)+IF(J161=0,0,1)+IF(J181=0,0,1)+IF(J201=0,0,1))</f>
        <v>1432.9489999999998</v>
      </c>
      <c r="K202" s="34"/>
      <c r="L202" s="34">
        <f>(L24+L44+L64+L83+L102+L122+L142+L161+L181+L201)/(IF(L24=0,0,1)+IF(L44=0,0,1)+IF(L64=0,0,1)+IF(L83=0,0,1)+IF(L102=0,0,1)+IF(L122=0,0,1)+IF(L142=0,0,1)+IF(L161=0,0,1)+IF(L181=0,0,1)+IF(L201=0,0,1))</f>
        <v>189.52400000000006</v>
      </c>
    </row>
  </sheetData>
  <mergeCells count="14">
    <mergeCell ref="C1:E1"/>
    <mergeCell ref="H1:K1"/>
    <mergeCell ref="H2:K2"/>
    <mergeCell ref="C44:D44"/>
    <mergeCell ref="C64:D64"/>
    <mergeCell ref="C83:D83"/>
    <mergeCell ref="C102:D102"/>
    <mergeCell ref="C24:D24"/>
    <mergeCell ref="C202:E202"/>
    <mergeCell ref="C201:D201"/>
    <mergeCell ref="C122:D122"/>
    <mergeCell ref="C142:D142"/>
    <mergeCell ref="C161:D161"/>
    <mergeCell ref="C181:D1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Серебряков</cp:lastModifiedBy>
  <dcterms:created xsi:type="dcterms:W3CDTF">2022-05-16T14:23:56Z</dcterms:created>
  <dcterms:modified xsi:type="dcterms:W3CDTF">2023-11-01T11:01:21Z</dcterms:modified>
</cp:coreProperties>
</file>